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1720" windowHeight="9780" activeTab="1"/>
  </bookViews>
  <sheets>
    <sheet name="Баланс_НОВИЙ" sheetId="1" r:id="rId1"/>
    <sheet name="Фін. Рез. НОВИЙ" sheetId="2" r:id="rId2"/>
  </sheets>
  <calcPr calcId="114210"/>
</workbook>
</file>

<file path=xl/calcChain.xml><?xml version="1.0" encoding="utf-8"?>
<calcChain xmlns="http://schemas.openxmlformats.org/spreadsheetml/2006/main">
  <c r="EA13" i="1"/>
  <c r="EA22"/>
  <c r="EA40"/>
  <c r="EA44"/>
  <c r="AY42"/>
  <c r="AY9" i="2"/>
  <c r="AY15"/>
  <c r="AY23"/>
  <c r="AY27"/>
  <c r="AY38"/>
  <c r="AY40"/>
  <c r="DR22" i="1"/>
  <c r="AY51" i="2"/>
  <c r="DR40" i="1"/>
  <c r="DR13"/>
  <c r="BH42"/>
  <c r="BH20"/>
  <c r="AY20"/>
  <c r="AY11"/>
  <c r="AY41" i="2"/>
  <c r="BH44" i="1"/>
  <c r="AY44"/>
  <c r="DR44"/>
</calcChain>
</file>

<file path=xl/sharedStrings.xml><?xml version="1.0" encoding="utf-8"?>
<sst xmlns="http://schemas.openxmlformats.org/spreadsheetml/2006/main" count="169" uniqueCount="146">
  <si>
    <t>Баланс</t>
  </si>
  <si>
    <t>Тис. грн.</t>
  </si>
  <si>
    <t>Актив</t>
  </si>
  <si>
    <t>Код рядка</t>
  </si>
  <si>
    <t>На 01.01.13</t>
  </si>
  <si>
    <t>На 30.06.13</t>
  </si>
  <si>
    <t>Пасив</t>
  </si>
  <si>
    <t>Код
рядка</t>
  </si>
  <si>
    <t>I. Необоротні активи</t>
  </si>
  <si>
    <t>Нематеріальні активи</t>
  </si>
  <si>
    <t>I. Власний капітал</t>
  </si>
  <si>
    <t>первісна вартість</t>
  </si>
  <si>
    <t>Зареєстрований (пайовий) капітал</t>
  </si>
  <si>
    <t>накопичена амортизація</t>
  </si>
  <si>
    <t>Капітал у дооцінках</t>
  </si>
  <si>
    <t>Незавершені капітальні інвестиції</t>
  </si>
  <si>
    <t>Додатковий капітал</t>
  </si>
  <si>
    <t>Основні засоби</t>
  </si>
  <si>
    <t>Резервний капітал</t>
  </si>
  <si>
    <t>Нерозподілений прибуток (непокритий збиток)</t>
  </si>
  <si>
    <t>знос</t>
  </si>
  <si>
    <t>Неоплачений капітал</t>
  </si>
  <si>
    <t>Інвестиційна нерухомість</t>
  </si>
  <si>
    <t>Вилучений капітал</t>
  </si>
  <si>
    <t>Довгострокові біологічні активи</t>
  </si>
  <si>
    <t>Усього за розділом I</t>
  </si>
  <si>
    <t>Довгострокові фінансові інвестиції:</t>
  </si>
  <si>
    <t>які обліковуються за методом участі в капіталі інших підприємств</t>
  </si>
  <si>
    <t>II. Довгострокові зобов'язання і забезпечення</t>
  </si>
  <si>
    <t>інші фінансові інвестиції</t>
  </si>
  <si>
    <t>Довгострокова дебіторська заборгованість</t>
  </si>
  <si>
    <t>Відстрочені податкові зобов'язання</t>
  </si>
  <si>
    <t>1500</t>
  </si>
  <si>
    <t>Відстрочені податкові активи</t>
  </si>
  <si>
    <t>Довгострокові кредити банків</t>
  </si>
  <si>
    <t>Інші необоротні активи</t>
  </si>
  <si>
    <t>Інші довгострокові зобов'язання</t>
  </si>
  <si>
    <t>II. Оборотні активи</t>
  </si>
  <si>
    <t>Цільове фінансування</t>
  </si>
  <si>
    <t>Запаси</t>
  </si>
  <si>
    <t>Усього за розділом II</t>
  </si>
  <si>
    <t>Виробничі запаси</t>
  </si>
  <si>
    <t>1101</t>
  </si>
  <si>
    <t>Незавершене виробництво</t>
  </si>
  <si>
    <t>1102</t>
  </si>
  <si>
    <r>
      <t>IІІ. Поточні зобов'язання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і забезпечення</t>
    </r>
  </si>
  <si>
    <t>Готова продукція</t>
  </si>
  <si>
    <t>1103</t>
  </si>
  <si>
    <t>Товари</t>
  </si>
  <si>
    <t>1104</t>
  </si>
  <si>
    <t>Короткострокові кредити банків</t>
  </si>
  <si>
    <t>1600</t>
  </si>
  <si>
    <t>Поточні біологічні активи</t>
  </si>
  <si>
    <t>Векселі видані</t>
  </si>
  <si>
    <t>1605</t>
  </si>
  <si>
    <t>Депозити перестрахування</t>
  </si>
  <si>
    <t>1115</t>
  </si>
  <si>
    <t>Поточна кредиторська заборгованість за:</t>
  </si>
  <si>
    <t xml:space="preserve"> </t>
  </si>
  <si>
    <t>Векселі одержані</t>
  </si>
  <si>
    <t>1120</t>
  </si>
  <si>
    <t>довгостроковими зобов'язаннями</t>
  </si>
  <si>
    <t>1610</t>
  </si>
  <si>
    <t>Дебіторська заборгованість за продукцію, товари, роботи, послуги</t>
  </si>
  <si>
    <t>товари, роботи, послуги</t>
  </si>
  <si>
    <t>Дебіторська заборгованість за розрахунками:</t>
  </si>
  <si>
    <t>розрахунками з бюджетом</t>
  </si>
  <si>
    <t>за виданими авансами</t>
  </si>
  <si>
    <t>у тому числі з податку на прибуток</t>
  </si>
  <si>
    <t>з бюджетом</t>
  </si>
  <si>
    <t>розрахунками зі страхування</t>
  </si>
  <si>
    <t>розрахунками з оплати праці</t>
  </si>
  <si>
    <t>Інша поточна дебіторська заборгованість</t>
  </si>
  <si>
    <t>Поточна кредиторська заборгованість за одержаними авансами</t>
  </si>
  <si>
    <t>1635</t>
  </si>
  <si>
    <t>Поточні фінансові інвестиції</t>
  </si>
  <si>
    <t>Поточна кредиторська заборгованість із внутрішніх розрахунків</t>
  </si>
  <si>
    <t>1645</t>
  </si>
  <si>
    <t>Гроші та їх еквіваленти</t>
  </si>
  <si>
    <t>Поточні забезпечення</t>
  </si>
  <si>
    <t>Готівка</t>
  </si>
  <si>
    <t>1166</t>
  </si>
  <si>
    <t>Доходи майбутніх періодів</t>
  </si>
  <si>
    <t>Рахунки в банках</t>
  </si>
  <si>
    <t>1167</t>
  </si>
  <si>
    <t>Інші поточні зобов'язання</t>
  </si>
  <si>
    <t>Витрати майбутніх періодів</t>
  </si>
  <si>
    <t>Усього за розділом IІІ</t>
  </si>
  <si>
    <t>Інші оборотні активи</t>
  </si>
  <si>
    <t>ІV. Зобов'язання, пов'язані з необоротними активами,</t>
  </si>
  <si>
    <r>
      <t xml:space="preserve">III. </t>
    </r>
    <r>
      <rPr>
        <b/>
        <sz val="10"/>
        <color indexed="8"/>
        <rFont val="Times New Roman"/>
        <family val="1"/>
        <charset val="204"/>
      </rPr>
      <t>Необоротні активи, утримувані для продажу, та групи вибуття</t>
    </r>
  </si>
  <si>
    <t>утримуваними для продажу, та групами вибуття</t>
  </si>
  <si>
    <t>Звіт про фінансові результати (Звіт про сукупний дохід)</t>
  </si>
  <si>
    <t>І. ФІНАНСОВІ РЕЗУЛЬТАТИ</t>
  </si>
  <si>
    <t>Форма N 2</t>
  </si>
  <si>
    <t>Стаття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</si>
  <si>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</si>
  <si>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</si>
  <si>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Валовий:</t>
  </si>
  <si>
    <t>Інші операційні доходи</t>
  </si>
  <si>
    <t>Адміністративні витрати</t>
  </si>
  <si>
    <t>Витрати на збут</t>
  </si>
  <si>
    <t>Інші операційні витрати</t>
  </si>
  <si>
    <t>Фінансовий результат від операційної діяльності:</t>
  </si>
  <si>
    <t>Дохід від участі в капіталі</t>
  </si>
  <si>
    <t>Інші фінансові доходи</t>
  </si>
  <si>
    <t>Інші доходи</t>
  </si>
  <si>
    <t>Фінансові витрати</t>
  </si>
  <si>
    <t>Втрати від участі в капіталі</t>
  </si>
  <si>
    <t>Інші витрати</t>
  </si>
  <si>
    <t>Фінансовий результат до оподаткування:</t>
  </si>
  <si>
    <t>Витрати (дохід) з податку на прибуток</t>
  </si>
  <si>
    <t>Прибуток (збиток) від припиненої діяльності після оподаткування</t>
  </si>
  <si>
    <t>Чистий фінансовий результат:</t>
  </si>
  <si>
    <t>II. СУКУПНИЙ ДОХІД</t>
  </si>
  <si>
    <t>Дооцінка (уцінка) необоротних активів</t>
  </si>
  <si>
    <t>Дооцінка (уцінка) фінансових інструментів</t>
  </si>
  <si>
    <t>Накопичені курсові різниці</t>
  </si>
  <si>
    <t>Частка іншого сукупного доходу асоційованих та спільних підприємств</t>
  </si>
  <si>
    <t>Інший сукупний дохід</t>
  </si>
  <si>
    <t>Інший сукупний дохід до оподаткування</t>
  </si>
  <si>
    <t>Податок на прибуток, пов'язаний з іншим сукупним доходом</t>
  </si>
  <si>
    <t>Інший сукупний дохід після оподаткування</t>
  </si>
  <si>
    <t>Сукупний дохід (сума рядків 2350, 2355 та 2460)</t>
  </si>
  <si>
    <t>III. ЕЛЕМЕНТИ ОПЕРАЦІЙНИХ ВИТРАТ</t>
  </si>
  <si>
    <t>Назва статті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</si>
  <si>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</si>
  <si>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</si>
  <si>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</si>
  <si>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</si>
  <si>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Разом</t>
  </si>
  <si>
    <t>ІV. РОЗРАХУНОК ПОКАЗНИКІВ ПРИБУТКОВОСТІ АКЦІЙ</t>
  </si>
  <si>
    <t>Середньорічна кількість простих акцій</t>
  </si>
  <si>
    <t>Скоригована середньорічна кількість простих акцій</t>
  </si>
  <si>
    <t>Чистий прибуток (збиток) на одну просту акцію</t>
  </si>
  <si>
    <t>Скоригований чистий прибуток (збиток) на одну просту акцію</t>
  </si>
  <si>
    <t>Дивіденди на одну просту акцію</t>
  </si>
  <si>
    <t>1110</t>
  </si>
  <si>
    <t>за І півріччя 2013 р.</t>
  </si>
  <si>
    <t>За звітний період</t>
  </si>
  <si>
    <t>Довгострокові забезпечення витрат персоналу</t>
  </si>
  <si>
    <t>прибуток/збиток</t>
  </si>
  <si>
    <t>2090    2095</t>
  </si>
  <si>
    <t>2190  2195</t>
  </si>
  <si>
    <t>2290  2295</t>
  </si>
  <si>
    <t>2350  2355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</si>
</sst>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6">
    <xf numFmtId="0" fontId="0" fillId="0" borderId="0" xfId="0"/>
    <xf numFmtId="49" fontId="1" fillId="0" borderId="0" xfId="1" applyNumberFormat="1" applyFont="1"/>
    <xf numFmtId="49" fontId="1" fillId="0" borderId="0" xfId="1" applyNumberFormat="1"/>
    <xf numFmtId="49" fontId="3" fillId="0" borderId="1" xfId="1" applyNumberFormat="1" applyFont="1" applyBorder="1" applyAlignment="1">
      <alignment vertical="center" wrapText="1"/>
    </xf>
    <xf numFmtId="49" fontId="3" fillId="0" borderId="2" xfId="1" applyNumberFormat="1" applyFont="1" applyBorder="1" applyAlignment="1">
      <alignment vertical="center" wrapText="1"/>
    </xf>
    <xf numFmtId="49" fontId="3" fillId="0" borderId="3" xfId="1" applyNumberFormat="1" applyFont="1" applyBorder="1" applyAlignment="1">
      <alignment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49" fontId="2" fillId="0" borderId="1" xfId="1" applyNumberFormat="1" applyFont="1" applyBorder="1"/>
    <xf numFmtId="49" fontId="2" fillId="0" borderId="2" xfId="1" applyNumberFormat="1" applyFont="1" applyBorder="1"/>
    <xf numFmtId="49" fontId="2" fillId="0" borderId="3" xfId="1" applyNumberFormat="1" applyFont="1" applyBorder="1"/>
    <xf numFmtId="49" fontId="2" fillId="0" borderId="1" xfId="1" applyNumberFormat="1" applyFont="1" applyBorder="1" applyAlignment="1">
      <alignment wrapText="1"/>
    </xf>
    <xf numFmtId="49" fontId="2" fillId="0" borderId="2" xfId="1" applyNumberFormat="1" applyFont="1" applyBorder="1" applyAlignment="1">
      <alignment wrapText="1"/>
    </xf>
    <xf numFmtId="49" fontId="2" fillId="0" borderId="3" xfId="1" applyNumberFormat="1" applyFont="1" applyBorder="1" applyAlignment="1">
      <alignment wrapText="1"/>
    </xf>
    <xf numFmtId="49" fontId="2" fillId="0" borderId="1" xfId="1" applyNumberFormat="1" applyFont="1" applyBorder="1" applyAlignment="1"/>
    <xf numFmtId="49" fontId="2" fillId="0" borderId="2" xfId="1" applyNumberFormat="1" applyFont="1" applyBorder="1" applyAlignment="1"/>
    <xf numFmtId="49" fontId="2" fillId="0" borderId="3" xfId="1" applyNumberFormat="1" applyFont="1" applyBorder="1" applyAlignment="1"/>
    <xf numFmtId="49" fontId="3" fillId="0" borderId="4" xfId="1" applyNumberFormat="1" applyFont="1" applyBorder="1" applyAlignment="1">
      <alignment horizontal="center" vertical="center" wrapText="1"/>
    </xf>
    <xf numFmtId="49" fontId="3" fillId="0" borderId="0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wrapText="1"/>
    </xf>
    <xf numFmtId="49" fontId="2" fillId="0" borderId="0" xfId="1" applyNumberFormat="1" applyFont="1" applyBorder="1" applyAlignment="1">
      <alignment wrapText="1"/>
    </xf>
    <xf numFmtId="49" fontId="2" fillId="0" borderId="5" xfId="1" applyNumberFormat="1" applyFont="1" applyBorder="1" applyAlignment="1">
      <alignment wrapText="1"/>
    </xf>
    <xf numFmtId="0" fontId="2" fillId="0" borderId="4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49" fontId="2" fillId="0" borderId="4" xfId="1" applyNumberFormat="1" applyFont="1" applyBorder="1" applyAlignment="1"/>
    <xf numFmtId="49" fontId="2" fillId="0" borderId="0" xfId="1" applyNumberFormat="1" applyFont="1" applyBorder="1" applyAlignment="1"/>
    <xf numFmtId="49" fontId="2" fillId="0" borderId="5" xfId="1" applyNumberFormat="1" applyFont="1" applyBorder="1" applyAlignment="1"/>
    <xf numFmtId="49" fontId="2" fillId="0" borderId="6" xfId="1" applyNumberFormat="1" applyFont="1" applyBorder="1" applyAlignment="1">
      <alignment horizontal="left"/>
    </xf>
    <xf numFmtId="49" fontId="2" fillId="0" borderId="7" xfId="1" applyNumberFormat="1" applyFont="1" applyBorder="1" applyAlignment="1">
      <alignment wrapText="1"/>
    </xf>
    <xf numFmtId="49" fontId="2" fillId="0" borderId="7" xfId="1" applyNumberFormat="1" applyFont="1" applyBorder="1" applyAlignment="1">
      <alignment vertical="center" wrapText="1"/>
    </xf>
    <xf numFmtId="49" fontId="2" fillId="0" borderId="8" xfId="1" applyNumberFormat="1" applyFont="1" applyBorder="1" applyAlignment="1">
      <alignment vertical="center" wrapText="1"/>
    </xf>
    <xf numFmtId="49" fontId="2" fillId="0" borderId="7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 wrapText="1"/>
    </xf>
    <xf numFmtId="49" fontId="2" fillId="0" borderId="6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 wrapText="1"/>
    </xf>
    <xf numFmtId="49" fontId="2" fillId="0" borderId="2" xfId="1" applyNumberFormat="1" applyFont="1" applyBorder="1" applyAlignment="1">
      <alignment horizontal="center" wrapText="1"/>
    </xf>
    <xf numFmtId="49" fontId="2" fillId="0" borderId="3" xfId="1" applyNumberFormat="1" applyFont="1" applyBorder="1" applyAlignment="1">
      <alignment horizontal="center" wrapText="1"/>
    </xf>
    <xf numFmtId="49" fontId="2" fillId="0" borderId="9" xfId="1" applyNumberFormat="1" applyFont="1" applyBorder="1" applyAlignment="1">
      <alignment horizontal="center" wrapText="1"/>
    </xf>
    <xf numFmtId="49" fontId="2" fillId="0" borderId="10" xfId="1" applyNumberFormat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 wrapText="1"/>
    </xf>
    <xf numFmtId="0" fontId="2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49" fontId="2" fillId="0" borderId="9" xfId="1" applyNumberFormat="1" applyFont="1" applyBorder="1" applyAlignment="1"/>
    <xf numFmtId="49" fontId="2" fillId="0" borderId="10" xfId="1" applyNumberFormat="1" applyFont="1" applyBorder="1" applyAlignment="1"/>
    <xf numFmtId="49" fontId="2" fillId="0" borderId="11" xfId="1" applyNumberFormat="1" applyFont="1" applyBorder="1" applyAlignment="1"/>
    <xf numFmtId="49" fontId="2" fillId="0" borderId="4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vertical="center" wrapText="1"/>
    </xf>
    <xf numFmtId="49" fontId="2" fillId="0" borderId="9" xfId="1" applyNumberFormat="1" applyFont="1" applyBorder="1" applyAlignment="1">
      <alignment horizontal="left"/>
    </xf>
    <xf numFmtId="49" fontId="2" fillId="0" borderId="10" xfId="1" applyNumberFormat="1" applyFont="1" applyBorder="1" applyAlignment="1">
      <alignment horizontal="left"/>
    </xf>
    <xf numFmtId="49" fontId="2" fillId="0" borderId="10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1" fillId="0" borderId="0" xfId="1" applyNumberFormat="1" applyBorder="1"/>
    <xf numFmtId="49" fontId="3" fillId="0" borderId="0" xfId="1" applyNumberFormat="1" applyFont="1"/>
    <xf numFmtId="49" fontId="2" fillId="0" borderId="1" xfId="1" applyNumberFormat="1" applyFont="1" applyBorder="1" applyAlignment="1">
      <alignment horizontal="right"/>
    </xf>
    <xf numFmtId="49" fontId="2" fillId="0" borderId="2" xfId="1" applyNumberFormat="1" applyFont="1" applyBorder="1" applyAlignment="1">
      <alignment horizontal="right"/>
    </xf>
    <xf numFmtId="49" fontId="2" fillId="0" borderId="3" xfId="1" applyNumberFormat="1" applyFont="1" applyBorder="1" applyAlignment="1">
      <alignment horizontal="right"/>
    </xf>
    <xf numFmtId="49" fontId="2" fillId="0" borderId="0" xfId="1" applyNumberFormat="1" applyFont="1"/>
    <xf numFmtId="49" fontId="1" fillId="0" borderId="0" xfId="2" applyNumberFormat="1"/>
    <xf numFmtId="0" fontId="2" fillId="0" borderId="0" xfId="2" applyFont="1" applyAlignment="1">
      <alignment horizontal="right" vertical="center" wrapText="1"/>
    </xf>
    <xf numFmtId="49" fontId="2" fillId="0" borderId="0" xfId="2" applyNumberFormat="1" applyFont="1" applyBorder="1" applyAlignment="1">
      <alignment horizontal="left" vertical="center" wrapText="1" indent="1"/>
    </xf>
    <xf numFmtId="0" fontId="2" fillId="0" borderId="0" xfId="2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wrapText="1"/>
    </xf>
    <xf numFmtId="49" fontId="2" fillId="0" borderId="0" xfId="1" applyNumberFormat="1" applyFont="1" applyBorder="1" applyAlignment="1">
      <alignment horizontal="center" wrapText="1"/>
    </xf>
    <xf numFmtId="49" fontId="2" fillId="0" borderId="5" xfId="1" applyNumberFormat="1" applyFont="1" applyBorder="1" applyAlignment="1">
      <alignment horizontal="center" wrapText="1"/>
    </xf>
    <xf numFmtId="0" fontId="2" fillId="0" borderId="12" xfId="1" applyFont="1" applyBorder="1" applyAlignment="1">
      <alignment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0" fontId="3" fillId="3" borderId="12" xfId="1" applyFont="1" applyFill="1" applyBorder="1" applyAlignment="1">
      <alignment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right" vertical="center" wrapText="1"/>
    </xf>
    <xf numFmtId="0" fontId="2" fillId="0" borderId="12" xfId="1" applyFont="1" applyBorder="1" applyAlignment="1">
      <alignment horizontal="right" vertical="center" wrapText="1"/>
    </xf>
    <xf numFmtId="0" fontId="2" fillId="0" borderId="6" xfId="1" applyFont="1" applyBorder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49" fontId="2" fillId="0" borderId="1" xfId="1" applyNumberFormat="1" applyFont="1" applyBorder="1" applyAlignment="1">
      <alignment horizontal="right"/>
    </xf>
    <xf numFmtId="49" fontId="2" fillId="0" borderId="2" xfId="1" applyNumberFormat="1" applyFont="1" applyBorder="1" applyAlignment="1">
      <alignment horizontal="right"/>
    </xf>
    <xf numFmtId="49" fontId="2" fillId="0" borderId="3" xfId="1" applyNumberFormat="1" applyFont="1" applyBorder="1" applyAlignment="1">
      <alignment horizontal="right"/>
    </xf>
    <xf numFmtId="49" fontId="2" fillId="0" borderId="6" xfId="1" applyNumberFormat="1" applyFont="1" applyBorder="1" applyAlignment="1">
      <alignment horizontal="right"/>
    </xf>
    <xf numFmtId="49" fontId="2" fillId="0" borderId="7" xfId="1" applyNumberFormat="1" applyFont="1" applyBorder="1" applyAlignment="1">
      <alignment horizontal="right"/>
    </xf>
    <xf numFmtId="49" fontId="2" fillId="0" borderId="8" xfId="1" applyNumberFormat="1" applyFont="1" applyBorder="1" applyAlignment="1">
      <alignment horizontal="right"/>
    </xf>
    <xf numFmtId="0" fontId="3" fillId="3" borderId="13" xfId="1" applyFont="1" applyFill="1" applyBorder="1" applyAlignment="1">
      <alignment vertical="center" wrapText="1"/>
    </xf>
    <xf numFmtId="49" fontId="3" fillId="3" borderId="12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Border="1" applyAlignment="1">
      <alignment vertical="center" wrapText="1"/>
    </xf>
    <xf numFmtId="0" fontId="2" fillId="0" borderId="12" xfId="1" applyNumberFormat="1" applyFont="1" applyBorder="1" applyAlignment="1">
      <alignment vertical="center" wrapText="1"/>
    </xf>
    <xf numFmtId="0" fontId="2" fillId="0" borderId="12" xfId="1" applyNumberFormat="1" applyFont="1" applyBorder="1" applyAlignment="1">
      <alignment vertical="center"/>
    </xf>
    <xf numFmtId="49" fontId="3" fillId="0" borderId="12" xfId="1" applyNumberFormat="1" applyFont="1" applyBorder="1" applyAlignment="1">
      <alignment horizontal="center" vertical="center" wrapText="1"/>
    </xf>
    <xf numFmtId="49" fontId="3" fillId="3" borderId="12" xfId="1" applyNumberFormat="1" applyFont="1" applyFill="1" applyBorder="1" applyAlignment="1">
      <alignment vertical="center" wrapText="1"/>
    </xf>
    <xf numFmtId="0" fontId="3" fillId="3" borderId="12" xfId="1" applyNumberFormat="1" applyFont="1" applyFill="1" applyBorder="1" applyAlignment="1">
      <alignment vertical="center" wrapText="1"/>
    </xf>
    <xf numFmtId="49" fontId="3" fillId="3" borderId="14" xfId="1" applyNumberFormat="1" applyFont="1" applyFill="1" applyBorder="1" applyAlignment="1">
      <alignment vertical="center" wrapText="1"/>
    </xf>
    <xf numFmtId="49" fontId="2" fillId="2" borderId="12" xfId="1" applyNumberFormat="1" applyFont="1" applyFill="1" applyBorder="1" applyAlignment="1">
      <alignment vertical="center" wrapText="1"/>
    </xf>
    <xf numFmtId="49" fontId="2" fillId="0" borderId="12" xfId="1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vertical="center" wrapText="1"/>
    </xf>
    <xf numFmtId="49" fontId="2" fillId="0" borderId="9" xfId="1" applyNumberFormat="1" applyFont="1" applyBorder="1" applyAlignment="1">
      <alignment vertical="center" wrapText="1"/>
    </xf>
    <xf numFmtId="49" fontId="2" fillId="0" borderId="10" xfId="1" applyNumberFormat="1" applyFont="1" applyBorder="1" applyAlignment="1">
      <alignment vertical="center" wrapText="1"/>
    </xf>
    <xf numFmtId="49" fontId="2" fillId="0" borderId="11" xfId="1" applyNumberFormat="1" applyFont="1" applyBorder="1" applyAlignment="1">
      <alignment vertical="center" wrapText="1"/>
    </xf>
    <xf numFmtId="49" fontId="2" fillId="0" borderId="12" xfId="1" applyNumberFormat="1" applyFont="1" applyBorder="1" applyAlignment="1">
      <alignment horizontal="left" vertical="center" wrapText="1" indent="1"/>
    </xf>
    <xf numFmtId="49" fontId="2" fillId="0" borderId="13" xfId="1" applyNumberFormat="1" applyFont="1" applyBorder="1" applyAlignment="1">
      <alignment horizontal="left" vertical="center" wrapText="1" indent="1"/>
    </xf>
    <xf numFmtId="0" fontId="2" fillId="0" borderId="1" xfId="1" applyNumberFormat="1" applyFont="1" applyBorder="1" applyAlignment="1">
      <alignment vertical="center"/>
    </xf>
    <xf numFmtId="0" fontId="2" fillId="0" borderId="2" xfId="1" applyNumberFormat="1" applyFont="1" applyBorder="1" applyAlignment="1">
      <alignment vertical="center"/>
    </xf>
    <xf numFmtId="0" fontId="2" fillId="0" borderId="3" xfId="1" applyNumberFormat="1" applyFont="1" applyBorder="1" applyAlignment="1">
      <alignment vertical="center"/>
    </xf>
    <xf numFmtId="0" fontId="2" fillId="0" borderId="6" xfId="1" applyNumberFormat="1" applyFont="1" applyBorder="1" applyAlignment="1">
      <alignment vertical="center"/>
    </xf>
    <xf numFmtId="0" fontId="2" fillId="0" borderId="7" xfId="1" applyNumberFormat="1" applyFont="1" applyBorder="1" applyAlignment="1">
      <alignment vertical="center"/>
    </xf>
    <xf numFmtId="0" fontId="2" fillId="0" borderId="8" xfId="1" applyNumberFormat="1" applyFont="1" applyBorder="1" applyAlignment="1">
      <alignment vertical="center"/>
    </xf>
    <xf numFmtId="49" fontId="2" fillId="0" borderId="6" xfId="1" applyNumberFormat="1" applyFont="1" applyBorder="1" applyAlignment="1">
      <alignment horizontal="left" vertical="center" wrapText="1" indent="1"/>
    </xf>
    <xf numFmtId="49" fontId="2" fillId="0" borderId="7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left" vertical="center" wrapText="1" indent="1"/>
    </xf>
    <xf numFmtId="49" fontId="2" fillId="0" borderId="14" xfId="1" applyNumberFormat="1" applyFont="1" applyBorder="1" applyAlignment="1">
      <alignment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vertical="center" wrapText="1"/>
    </xf>
    <xf numFmtId="49" fontId="2" fillId="0" borderId="2" xfId="1" applyNumberFormat="1" applyFont="1" applyBorder="1" applyAlignment="1">
      <alignment vertical="center" wrapText="1"/>
    </xf>
    <xf numFmtId="49" fontId="2" fillId="0" borderId="3" xfId="1" applyNumberFormat="1" applyFont="1" applyBorder="1" applyAlignment="1">
      <alignment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vertical="center" wrapText="1"/>
    </xf>
    <xf numFmtId="0" fontId="2" fillId="0" borderId="2" xfId="1" applyNumberFormat="1" applyFont="1" applyBorder="1" applyAlignment="1">
      <alignment vertical="center" wrapText="1"/>
    </xf>
    <xf numFmtId="0" fontId="2" fillId="0" borderId="3" xfId="1" applyNumberFormat="1" applyFont="1" applyBorder="1" applyAlignment="1">
      <alignment vertical="center" wrapText="1"/>
    </xf>
    <xf numFmtId="0" fontId="2" fillId="0" borderId="6" xfId="1" applyNumberFormat="1" applyFont="1" applyBorder="1" applyAlignment="1">
      <alignment vertical="center" wrapText="1"/>
    </xf>
    <xf numFmtId="0" fontId="2" fillId="0" borderId="7" xfId="1" applyNumberFormat="1" applyFont="1" applyBorder="1" applyAlignment="1">
      <alignment vertical="center" wrapText="1"/>
    </xf>
    <xf numFmtId="0" fontId="2" fillId="0" borderId="8" xfId="1" applyNumberFormat="1" applyFont="1" applyBorder="1" applyAlignment="1">
      <alignment vertical="center" wrapText="1"/>
    </xf>
    <xf numFmtId="49" fontId="2" fillId="0" borderId="1" xfId="1" applyNumberFormat="1" applyFont="1" applyBorder="1"/>
    <xf numFmtId="49" fontId="2" fillId="0" borderId="2" xfId="1" applyNumberFormat="1" applyFont="1" applyBorder="1"/>
    <xf numFmtId="49" fontId="2" fillId="0" borderId="3" xfId="1" applyNumberFormat="1" applyFont="1" applyBorder="1"/>
    <xf numFmtId="49" fontId="2" fillId="0" borderId="13" xfId="1" applyNumberFormat="1" applyFont="1" applyBorder="1" applyAlignment="1">
      <alignment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0" fontId="2" fillId="0" borderId="13" xfId="1" applyFont="1" applyBorder="1" applyAlignment="1">
      <alignment vertical="center" wrapText="1"/>
    </xf>
    <xf numFmtId="0" fontId="2" fillId="0" borderId="13" xfId="1" applyNumberFormat="1" applyFont="1" applyBorder="1"/>
    <xf numFmtId="49" fontId="2" fillId="0" borderId="13" xfId="1" applyNumberFormat="1" applyFont="1" applyBorder="1"/>
    <xf numFmtId="49" fontId="2" fillId="0" borderId="9" xfId="1" applyNumberFormat="1" applyFont="1" applyBorder="1" applyAlignment="1">
      <alignment horizontal="center" wrapText="1"/>
    </xf>
    <xf numFmtId="49" fontId="2" fillId="0" borderId="10" xfId="1" applyNumberFormat="1" applyFont="1" applyBorder="1" applyAlignment="1">
      <alignment horizontal="center" wrapText="1"/>
    </xf>
    <xf numFmtId="49" fontId="2" fillId="0" borderId="11" xfId="1" applyNumberFormat="1" applyFont="1" applyBorder="1" applyAlignment="1">
      <alignment horizontal="center" wrapText="1"/>
    </xf>
    <xf numFmtId="0" fontId="2" fillId="0" borderId="9" xfId="1" applyNumberFormat="1" applyFont="1" applyBorder="1" applyAlignment="1">
      <alignment horizontal="right" wrapText="1"/>
    </xf>
    <xf numFmtId="0" fontId="2" fillId="0" borderId="10" xfId="1" applyNumberFormat="1" applyFont="1" applyBorder="1" applyAlignment="1">
      <alignment horizontal="right" wrapText="1"/>
    </xf>
    <xf numFmtId="0" fontId="2" fillId="0" borderId="11" xfId="1" applyNumberFormat="1" applyFont="1" applyBorder="1" applyAlignment="1">
      <alignment horizontal="right" wrapText="1"/>
    </xf>
    <xf numFmtId="0" fontId="2" fillId="0" borderId="12" xfId="1" applyNumberFormat="1" applyFont="1" applyBorder="1"/>
    <xf numFmtId="49" fontId="2" fillId="0" borderId="12" xfId="1" applyNumberFormat="1" applyFont="1" applyBorder="1"/>
    <xf numFmtId="49" fontId="2" fillId="0" borderId="6" xfId="1" applyNumberFormat="1" applyFont="1" applyBorder="1" applyAlignment="1">
      <alignment vertical="center" wrapText="1"/>
    </xf>
    <xf numFmtId="49" fontId="2" fillId="0" borderId="7" xfId="1" applyNumberFormat="1" applyFont="1" applyBorder="1" applyAlignment="1">
      <alignment vertical="center" wrapText="1"/>
    </xf>
    <xf numFmtId="0" fontId="2" fillId="0" borderId="1" xfId="1" applyNumberFormat="1" applyFont="1" applyBorder="1" applyAlignment="1">
      <alignment wrapText="1"/>
    </xf>
    <xf numFmtId="0" fontId="2" fillId="0" borderId="2" xfId="1" applyNumberFormat="1" applyFont="1" applyBorder="1" applyAlignment="1">
      <alignment wrapText="1"/>
    </xf>
    <xf numFmtId="0" fontId="2" fillId="0" borderId="3" xfId="1" applyNumberFormat="1" applyFont="1" applyBorder="1" applyAlignment="1">
      <alignment wrapText="1"/>
    </xf>
    <xf numFmtId="0" fontId="2" fillId="0" borderId="6" xfId="1" applyNumberFormat="1" applyFont="1" applyBorder="1" applyAlignment="1">
      <alignment wrapText="1"/>
    </xf>
    <xf numFmtId="0" fontId="2" fillId="0" borderId="7" xfId="1" applyNumberFormat="1" applyFont="1" applyBorder="1" applyAlignment="1">
      <alignment wrapText="1"/>
    </xf>
    <xf numFmtId="0" fontId="2" fillId="0" borderId="8" xfId="1" applyNumberFormat="1" applyFont="1" applyBorder="1" applyAlignment="1">
      <alignment wrapText="1"/>
    </xf>
    <xf numFmtId="49" fontId="2" fillId="2" borderId="6" xfId="1" applyNumberFormat="1" applyFont="1" applyFill="1" applyBorder="1" applyAlignment="1">
      <alignment vertical="center" wrapText="1"/>
    </xf>
    <xf numFmtId="49" fontId="2" fillId="2" borderId="7" xfId="1" applyNumberFormat="1" applyFont="1" applyFill="1" applyBorder="1" applyAlignment="1">
      <alignment vertical="center" wrapText="1"/>
    </xf>
    <xf numFmtId="49" fontId="2" fillId="2" borderId="8" xfId="1" applyNumberFormat="1" applyFont="1" applyFill="1" applyBorder="1" applyAlignment="1">
      <alignment vertical="center" wrapText="1"/>
    </xf>
    <xf numFmtId="49" fontId="2" fillId="0" borderId="1" xfId="1" applyNumberFormat="1" applyFont="1" applyBorder="1" applyAlignment="1">
      <alignment horizontal="center" wrapText="1"/>
    </xf>
    <xf numFmtId="49" fontId="2" fillId="0" borderId="2" xfId="1" applyNumberFormat="1" applyFont="1" applyBorder="1" applyAlignment="1">
      <alignment horizontal="center" wrapText="1"/>
    </xf>
    <xf numFmtId="49" fontId="2" fillId="0" borderId="3" xfId="1" applyNumberFormat="1" applyFont="1" applyBorder="1" applyAlignment="1">
      <alignment horizontal="center" wrapText="1"/>
    </xf>
    <xf numFmtId="49" fontId="2" fillId="0" borderId="6" xfId="1" applyNumberFormat="1" applyFont="1" applyBorder="1" applyAlignment="1">
      <alignment horizontal="center" wrapText="1"/>
    </xf>
    <xf numFmtId="49" fontId="2" fillId="0" borderId="7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vertical="center" wrapText="1"/>
    </xf>
    <xf numFmtId="0" fontId="2" fillId="0" borderId="12" xfId="1" applyNumberFormat="1" applyFont="1" applyBorder="1" applyAlignment="1">
      <alignment horizontal="right"/>
    </xf>
    <xf numFmtId="49" fontId="2" fillId="0" borderId="12" xfId="1" applyNumberFormat="1" applyFont="1" applyBorder="1" applyAlignment="1">
      <alignment horizontal="right"/>
    </xf>
    <xf numFmtId="0" fontId="2" fillId="0" borderId="12" xfId="1" applyFont="1" applyBorder="1" applyAlignment="1">
      <alignment horizontal="center" vertical="center" wrapText="1"/>
    </xf>
    <xf numFmtId="49" fontId="2" fillId="2" borderId="12" xfId="1" applyNumberFormat="1" applyFont="1" applyFill="1" applyBorder="1" applyAlignment="1">
      <alignment horizontal="left" vertical="center" wrapText="1" indent="1"/>
    </xf>
    <xf numFmtId="49" fontId="4" fillId="0" borderId="6" xfId="1" applyNumberFormat="1" applyFont="1" applyBorder="1" applyAlignment="1">
      <alignment vertical="center" wrapText="1"/>
    </xf>
    <xf numFmtId="49" fontId="2" fillId="0" borderId="6" xfId="1" applyNumberFormat="1" applyFont="1" applyFill="1" applyBorder="1" applyAlignment="1">
      <alignment vertical="center" wrapText="1"/>
    </xf>
    <xf numFmtId="49" fontId="2" fillId="0" borderId="7" xfId="1" applyNumberFormat="1" applyFont="1" applyFill="1" applyBorder="1" applyAlignment="1">
      <alignment vertical="center" wrapText="1"/>
    </xf>
    <xf numFmtId="49" fontId="2" fillId="0" borderId="8" xfId="1" applyNumberFormat="1" applyFont="1" applyFill="1" applyBorder="1" applyAlignment="1">
      <alignment vertical="center" wrapText="1"/>
    </xf>
    <xf numFmtId="0" fontId="2" fillId="0" borderId="1" xfId="1" applyFont="1" applyBorder="1" applyAlignment="1">
      <alignment wrapText="1"/>
    </xf>
    <xf numFmtId="0" fontId="2" fillId="0" borderId="2" xfId="1" applyFont="1" applyBorder="1" applyAlignment="1">
      <alignment wrapText="1"/>
    </xf>
    <xf numFmtId="0" fontId="2" fillId="0" borderId="3" xfId="1" applyFont="1" applyBorder="1" applyAlignment="1">
      <alignment wrapText="1"/>
    </xf>
    <xf numFmtId="0" fontId="2" fillId="0" borderId="6" xfId="1" applyFont="1" applyBorder="1" applyAlignment="1">
      <alignment wrapText="1"/>
    </xf>
    <xf numFmtId="0" fontId="2" fillId="0" borderId="7" xfId="1" applyFont="1" applyBorder="1" applyAlignment="1">
      <alignment wrapText="1"/>
    </xf>
    <xf numFmtId="0" fontId="2" fillId="0" borderId="8" xfId="1" applyFont="1" applyBorder="1" applyAlignment="1">
      <alignment wrapText="1"/>
    </xf>
    <xf numFmtId="0" fontId="2" fillId="0" borderId="1" xfId="1" applyNumberFormat="1" applyFont="1" applyBorder="1" applyAlignment="1">
      <alignment horizontal="right"/>
    </xf>
    <xf numFmtId="49" fontId="2" fillId="0" borderId="9" xfId="1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4" xfId="1" applyFont="1" applyBorder="1" applyAlignment="1">
      <alignment horizontal="center" vertical="center" wrapText="1"/>
    </xf>
    <xf numFmtId="0" fontId="2" fillId="0" borderId="12" xfId="2" applyFont="1" applyBorder="1" applyAlignment="1">
      <alignment vertical="center" wrapText="1"/>
    </xf>
    <xf numFmtId="0" fontId="2" fillId="0" borderId="12" xfId="2" applyFont="1" applyBorder="1" applyAlignment="1">
      <alignment horizontal="center" vertical="center" wrapText="1"/>
    </xf>
    <xf numFmtId="49" fontId="3" fillId="0" borderId="0" xfId="2" applyNumberFormat="1" applyFont="1" applyAlignment="1">
      <alignment horizontal="center" vertical="center"/>
    </xf>
    <xf numFmtId="49" fontId="2" fillId="0" borderId="12" xfId="2" applyNumberFormat="1" applyFont="1" applyBorder="1" applyAlignment="1">
      <alignment vertical="center" wrapText="1"/>
    </xf>
    <xf numFmtId="49" fontId="2" fillId="0" borderId="12" xfId="2" applyNumberFormat="1" applyFont="1" applyBorder="1" applyAlignment="1">
      <alignment horizontal="center" vertical="center" wrapText="1"/>
    </xf>
    <xf numFmtId="0" fontId="1" fillId="0" borderId="12" xfId="2" applyNumberFormat="1" applyBorder="1"/>
    <xf numFmtId="49" fontId="3" fillId="5" borderId="12" xfId="2" applyNumberFormat="1" applyFont="1" applyFill="1" applyBorder="1" applyAlignment="1">
      <alignment vertical="center" wrapText="1"/>
    </xf>
    <xf numFmtId="49" fontId="3" fillId="5" borderId="12" xfId="2" applyNumberFormat="1" applyFont="1" applyFill="1" applyBorder="1" applyAlignment="1">
      <alignment horizontal="center" vertical="center" wrapText="1"/>
    </xf>
    <xf numFmtId="0" fontId="3" fillId="5" borderId="12" xfId="2" applyNumberFormat="1" applyFont="1" applyFill="1" applyBorder="1"/>
    <xf numFmtId="0" fontId="3" fillId="5" borderId="12" xfId="2" applyFont="1" applyFill="1" applyBorder="1" applyAlignment="1">
      <alignment horizontal="center" vertical="center" wrapText="1"/>
    </xf>
    <xf numFmtId="49" fontId="3" fillId="2" borderId="12" xfId="2" applyNumberFormat="1" applyFont="1" applyFill="1" applyBorder="1" applyAlignment="1">
      <alignment vertical="center" wrapText="1"/>
    </xf>
    <xf numFmtId="0" fontId="3" fillId="0" borderId="12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vertical="center" wrapText="1"/>
    </xf>
    <xf numFmtId="49" fontId="3" fillId="0" borderId="2" xfId="2" applyNumberFormat="1" applyFont="1" applyBorder="1" applyAlignment="1">
      <alignment vertical="center" wrapText="1"/>
    </xf>
    <xf numFmtId="49" fontId="3" fillId="0" borderId="3" xfId="2" applyNumberFormat="1" applyFont="1" applyBorder="1" applyAlignment="1">
      <alignment vertical="center" wrapText="1"/>
    </xf>
    <xf numFmtId="0" fontId="2" fillId="0" borderId="1" xfId="2" applyFont="1" applyBorder="1" applyAlignment="1">
      <alignment horizontal="center" wrapText="1"/>
    </xf>
    <xf numFmtId="0" fontId="2" fillId="0" borderId="2" xfId="2" applyFont="1" applyBorder="1" applyAlignment="1">
      <alignment horizontal="center" wrapText="1"/>
    </xf>
    <xf numFmtId="0" fontId="2" fillId="0" borderId="3" xfId="2" applyFont="1" applyBorder="1" applyAlignment="1">
      <alignment horizontal="center" wrapText="1"/>
    </xf>
    <xf numFmtId="0" fontId="2" fillId="0" borderId="6" xfId="2" applyFont="1" applyBorder="1" applyAlignment="1">
      <alignment horizontal="center" wrapText="1"/>
    </xf>
    <xf numFmtId="0" fontId="2" fillId="0" borderId="7" xfId="2" applyFont="1" applyBorder="1" applyAlignment="1">
      <alignment horizontal="center" wrapText="1"/>
    </xf>
    <xf numFmtId="0" fontId="2" fillId="0" borderId="8" xfId="2" applyFont="1" applyBorder="1" applyAlignment="1">
      <alignment horizontal="center" wrapText="1"/>
    </xf>
    <xf numFmtId="49" fontId="2" fillId="4" borderId="6" xfId="2" applyNumberFormat="1" applyFont="1" applyFill="1" applyBorder="1" applyAlignment="1">
      <alignment horizontal="left" vertical="center" wrapText="1" indent="1"/>
    </xf>
    <xf numFmtId="49" fontId="2" fillId="4" borderId="7" xfId="2" applyNumberFormat="1" applyFont="1" applyFill="1" applyBorder="1" applyAlignment="1">
      <alignment horizontal="left" vertical="center" wrapText="1" indent="1"/>
    </xf>
    <xf numFmtId="49" fontId="2" fillId="4" borderId="8" xfId="2" applyNumberFormat="1" applyFont="1" applyFill="1" applyBorder="1" applyAlignment="1">
      <alignment horizontal="left" vertical="center" wrapText="1" indent="1"/>
    </xf>
    <xf numFmtId="49" fontId="2" fillId="0" borderId="14" xfId="2" applyNumberFormat="1" applyFont="1" applyBorder="1" applyAlignment="1">
      <alignment horizontal="justify" vertical="center" wrapText="1"/>
    </xf>
    <xf numFmtId="49" fontId="2" fillId="0" borderId="14" xfId="2" applyNumberFormat="1" applyFont="1" applyBorder="1" applyAlignment="1">
      <alignment vertical="center" wrapText="1"/>
    </xf>
    <xf numFmtId="3" fontId="2" fillId="0" borderId="1" xfId="2" applyNumberFormat="1" applyFont="1" applyBorder="1" applyAlignment="1">
      <alignment horizontal="center" wrapText="1"/>
    </xf>
    <xf numFmtId="0" fontId="2" fillId="0" borderId="14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wrapText="1"/>
    </xf>
    <xf numFmtId="49" fontId="2" fillId="2" borderId="12" xfId="2" applyNumberFormat="1" applyFont="1" applyFill="1" applyBorder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2" fillId="0" borderId="0" xfId="2" applyFont="1" applyAlignment="1">
      <alignment horizontal="right" vertical="center" wrapText="1"/>
    </xf>
    <xf numFmtId="0" fontId="6" fillId="0" borderId="0" xfId="2" applyFont="1" applyAlignment="1">
      <alignment horizontal="center" vertical="center"/>
    </xf>
  </cellXfs>
  <cellStyles count="3">
    <cellStyle name="Обычный" xfId="0" builtinId="0"/>
    <cellStyle name="Обычный_xl1543" xfId="1"/>
    <cellStyle name="Обычный_xl154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J130"/>
  <sheetViews>
    <sheetView showGridLines="0" view="pageLayout" topLeftCell="C6" zoomScaleNormal="100" workbookViewId="0">
      <selection activeCell="EA46" sqref="EA46"/>
    </sheetView>
  </sheetViews>
  <sheetFormatPr defaultColWidth="1.28515625" defaultRowHeight="12.75"/>
  <cols>
    <col min="1" max="43" width="1.28515625" style="2"/>
    <col min="44" max="44" width="1" style="2" customWidth="1"/>
    <col min="45" max="45" width="1.28515625" style="2" hidden="1" customWidth="1"/>
    <col min="46" max="46" width="0.5703125" style="2" customWidth="1"/>
    <col min="47" max="111" width="1.28515625" style="2"/>
    <col min="112" max="112" width="1.140625" style="2" customWidth="1"/>
    <col min="113" max="113" width="0.140625" style="2" customWidth="1"/>
    <col min="114" max="117" width="1.28515625" style="2" hidden="1" customWidth="1"/>
    <col min="118" max="121" width="1.28515625" style="2"/>
    <col min="122" max="122" width="1.42578125" style="2" customWidth="1"/>
    <col min="123" max="16384" width="1.28515625" style="2"/>
  </cols>
  <sheetData>
    <row r="1" spans="1:139" ht="33.75" customHeight="1">
      <c r="A1" s="1" t="s">
        <v>0</v>
      </c>
      <c r="AY1" s="1" t="s">
        <v>1</v>
      </c>
      <c r="BT1" s="1" t="s">
        <v>0</v>
      </c>
      <c r="DR1" s="1" t="s">
        <v>1</v>
      </c>
    </row>
    <row r="2" spans="1:139" ht="42" customHeight="1">
      <c r="A2" s="79" t="s">
        <v>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 t="s">
        <v>3</v>
      </c>
      <c r="AV2" s="79"/>
      <c r="AW2" s="79"/>
      <c r="AX2" s="79"/>
      <c r="AY2" s="79" t="s">
        <v>4</v>
      </c>
      <c r="AZ2" s="79"/>
      <c r="BA2" s="79"/>
      <c r="BB2" s="79"/>
      <c r="BC2" s="79"/>
      <c r="BD2" s="79"/>
      <c r="BE2" s="79"/>
      <c r="BF2" s="79"/>
      <c r="BG2" s="79"/>
      <c r="BH2" s="79" t="s">
        <v>5</v>
      </c>
      <c r="BI2" s="79"/>
      <c r="BJ2" s="79"/>
      <c r="BK2" s="79"/>
      <c r="BL2" s="79"/>
      <c r="BM2" s="79"/>
      <c r="BN2" s="79"/>
      <c r="BO2" s="79"/>
      <c r="BP2" s="79"/>
      <c r="BT2" s="79" t="s">
        <v>6</v>
      </c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 t="s">
        <v>7</v>
      </c>
      <c r="DO2" s="79"/>
      <c r="DP2" s="79"/>
      <c r="DQ2" s="79"/>
      <c r="DR2" s="141" t="s">
        <v>4</v>
      </c>
      <c r="DS2" s="141"/>
      <c r="DT2" s="141"/>
      <c r="DU2" s="141"/>
      <c r="DV2" s="141"/>
      <c r="DW2" s="141"/>
      <c r="DX2" s="141"/>
      <c r="DY2" s="141"/>
      <c r="DZ2" s="141"/>
      <c r="EA2" s="141" t="s">
        <v>5</v>
      </c>
      <c r="EB2" s="141"/>
      <c r="EC2" s="141"/>
      <c r="ED2" s="141"/>
      <c r="EE2" s="141"/>
      <c r="EF2" s="141"/>
      <c r="EG2" s="141"/>
      <c r="EH2" s="141"/>
      <c r="EI2" s="141"/>
    </row>
    <row r="3" spans="1:139" ht="13.5" customHeight="1">
      <c r="A3" s="192">
        <v>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  <c r="AK3" s="192"/>
      <c r="AL3" s="192"/>
      <c r="AM3" s="192"/>
      <c r="AN3" s="192"/>
      <c r="AO3" s="192"/>
      <c r="AP3" s="192"/>
      <c r="AQ3" s="192"/>
      <c r="AR3" s="192"/>
      <c r="AS3" s="192"/>
      <c r="AT3" s="192"/>
      <c r="AU3" s="173">
        <v>2</v>
      </c>
      <c r="AV3" s="173"/>
      <c r="AW3" s="173"/>
      <c r="AX3" s="173"/>
      <c r="AY3" s="173"/>
      <c r="AZ3" s="173"/>
      <c r="BA3" s="173"/>
      <c r="BB3" s="173"/>
      <c r="BC3" s="173"/>
      <c r="BD3" s="173"/>
      <c r="BE3" s="173"/>
      <c r="BF3" s="173"/>
      <c r="BG3" s="173"/>
      <c r="BH3" s="173"/>
      <c r="BI3" s="173"/>
      <c r="BJ3" s="173"/>
      <c r="BK3" s="173"/>
      <c r="BL3" s="173"/>
      <c r="BM3" s="173"/>
      <c r="BN3" s="173"/>
      <c r="BO3" s="173"/>
      <c r="BP3" s="173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/>
      <c r="CY3" s="79"/>
      <c r="CZ3" s="79"/>
      <c r="DA3" s="79"/>
      <c r="DB3" s="79"/>
      <c r="DC3" s="79"/>
      <c r="DD3" s="79"/>
      <c r="DE3" s="79"/>
      <c r="DF3" s="79"/>
      <c r="DG3" s="79"/>
      <c r="DH3" s="79"/>
      <c r="DI3" s="79"/>
      <c r="DJ3" s="79"/>
      <c r="DK3" s="79"/>
      <c r="DL3" s="79"/>
      <c r="DM3" s="79"/>
      <c r="DN3" s="79"/>
      <c r="DO3" s="79"/>
      <c r="DP3" s="79"/>
      <c r="DQ3" s="186"/>
      <c r="DR3" s="128"/>
      <c r="DS3" s="129"/>
      <c r="DT3" s="129"/>
      <c r="DU3" s="129"/>
      <c r="DV3" s="129"/>
      <c r="DW3" s="129"/>
      <c r="DX3" s="129"/>
      <c r="DY3" s="129"/>
      <c r="DZ3" s="129"/>
      <c r="EA3" s="128"/>
      <c r="EB3" s="129"/>
      <c r="EC3" s="129"/>
      <c r="ED3" s="129"/>
      <c r="EE3" s="129"/>
      <c r="EF3" s="129"/>
      <c r="EG3" s="129"/>
      <c r="EH3" s="129"/>
      <c r="EI3" s="130"/>
    </row>
    <row r="4" spans="1:139" ht="12.75" customHeight="1">
      <c r="A4" s="72" t="s">
        <v>8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4"/>
      <c r="AU4" s="165">
        <v>1000</v>
      </c>
      <c r="AV4" s="165"/>
      <c r="AW4" s="165"/>
      <c r="AX4" s="166"/>
      <c r="AY4" s="155"/>
      <c r="AZ4" s="187"/>
      <c r="BA4" s="187"/>
      <c r="BB4" s="187"/>
      <c r="BC4" s="187"/>
      <c r="BD4" s="187"/>
      <c r="BE4" s="187"/>
      <c r="BF4" s="187"/>
      <c r="BG4" s="188"/>
      <c r="BH4" s="155"/>
      <c r="BI4" s="187"/>
      <c r="BJ4" s="187"/>
      <c r="BK4" s="187"/>
      <c r="BL4" s="187"/>
      <c r="BM4" s="187"/>
      <c r="BN4" s="187"/>
      <c r="BO4" s="187"/>
      <c r="BP4" s="188"/>
      <c r="BT4" s="141">
        <v>1</v>
      </c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79">
        <v>2</v>
      </c>
      <c r="DO4" s="79"/>
      <c r="DP4" s="79"/>
      <c r="DQ4" s="79"/>
      <c r="DR4" s="121">
        <v>3</v>
      </c>
      <c r="DS4" s="121"/>
      <c r="DT4" s="121"/>
      <c r="DU4" s="121"/>
      <c r="DV4" s="121"/>
      <c r="DW4" s="121"/>
      <c r="DX4" s="121"/>
      <c r="DY4" s="121"/>
      <c r="DZ4" s="121"/>
      <c r="EA4" s="121">
        <v>4</v>
      </c>
      <c r="EB4" s="121"/>
      <c r="EC4" s="121"/>
      <c r="ED4" s="121"/>
      <c r="EE4" s="121"/>
      <c r="EF4" s="121"/>
      <c r="EG4" s="121"/>
      <c r="EH4" s="121"/>
      <c r="EI4" s="121"/>
    </row>
    <row r="5" spans="1:139" ht="12.75" customHeight="1">
      <c r="A5" s="176" t="s">
        <v>9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8"/>
      <c r="AU5" s="168"/>
      <c r="AV5" s="168"/>
      <c r="AW5" s="168"/>
      <c r="AX5" s="169"/>
      <c r="AY5" s="189"/>
      <c r="AZ5" s="190"/>
      <c r="BA5" s="190"/>
      <c r="BB5" s="190"/>
      <c r="BC5" s="190"/>
      <c r="BD5" s="190"/>
      <c r="BE5" s="190"/>
      <c r="BF5" s="190"/>
      <c r="BG5" s="191"/>
      <c r="BH5" s="189"/>
      <c r="BI5" s="190"/>
      <c r="BJ5" s="190"/>
      <c r="BK5" s="190"/>
      <c r="BL5" s="190"/>
      <c r="BM5" s="190"/>
      <c r="BN5" s="190"/>
      <c r="BO5" s="190"/>
      <c r="BP5" s="191"/>
      <c r="BT5" s="72" t="s">
        <v>10</v>
      </c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4"/>
      <c r="DN5" s="164">
        <v>1400</v>
      </c>
      <c r="DO5" s="165"/>
      <c r="DP5" s="165"/>
      <c r="DQ5" s="166"/>
      <c r="DR5" s="179">
        <v>76254</v>
      </c>
      <c r="DS5" s="180"/>
      <c r="DT5" s="180"/>
      <c r="DU5" s="180"/>
      <c r="DV5" s="180"/>
      <c r="DW5" s="180"/>
      <c r="DX5" s="180"/>
      <c r="DY5" s="180"/>
      <c r="DZ5" s="181"/>
      <c r="EA5" s="185">
        <v>76254</v>
      </c>
      <c r="EB5" s="89"/>
      <c r="EC5" s="89"/>
      <c r="ED5" s="89"/>
      <c r="EE5" s="89"/>
      <c r="EF5" s="89"/>
      <c r="EG5" s="89"/>
      <c r="EH5" s="89"/>
      <c r="EI5" s="90"/>
    </row>
    <row r="6" spans="1:139" ht="13.5" customHeight="1">
      <c r="A6" s="110" t="s">
        <v>11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79">
        <v>1001</v>
      </c>
      <c r="AV6" s="79"/>
      <c r="AW6" s="79"/>
      <c r="AX6" s="79"/>
      <c r="AY6" s="97"/>
      <c r="AZ6" s="97"/>
      <c r="BA6" s="97"/>
      <c r="BB6" s="97"/>
      <c r="BC6" s="97"/>
      <c r="BD6" s="97"/>
      <c r="BE6" s="97"/>
      <c r="BF6" s="97"/>
      <c r="BG6" s="97"/>
      <c r="BH6" s="98"/>
      <c r="BI6" s="98"/>
      <c r="BJ6" s="98"/>
      <c r="BK6" s="98"/>
      <c r="BL6" s="98"/>
      <c r="BM6" s="98"/>
      <c r="BN6" s="98"/>
      <c r="BO6" s="98"/>
      <c r="BP6" s="98"/>
      <c r="BT6" s="175" t="s">
        <v>12</v>
      </c>
      <c r="BU6" s="154"/>
      <c r="BV6" s="154"/>
      <c r="BW6" s="154"/>
      <c r="BX6" s="154"/>
      <c r="BY6" s="154"/>
      <c r="BZ6" s="154"/>
      <c r="CA6" s="154"/>
      <c r="CB6" s="154"/>
      <c r="CC6" s="154"/>
      <c r="CD6" s="154"/>
      <c r="CE6" s="154"/>
      <c r="CF6" s="154"/>
      <c r="CG6" s="154"/>
      <c r="CH6" s="154"/>
      <c r="CI6" s="154"/>
      <c r="CJ6" s="154"/>
      <c r="CK6" s="154"/>
      <c r="CL6" s="154"/>
      <c r="CM6" s="154"/>
      <c r="CN6" s="154"/>
      <c r="CO6" s="154"/>
      <c r="CP6" s="154"/>
      <c r="CQ6" s="154"/>
      <c r="CR6" s="154"/>
      <c r="CS6" s="154"/>
      <c r="CT6" s="154"/>
      <c r="CU6" s="154"/>
      <c r="CV6" s="154"/>
      <c r="CW6" s="154"/>
      <c r="CX6" s="154"/>
      <c r="CY6" s="154"/>
      <c r="CZ6" s="154"/>
      <c r="DA6" s="154"/>
      <c r="DB6" s="154"/>
      <c r="DC6" s="154"/>
      <c r="DD6" s="154"/>
      <c r="DE6" s="154"/>
      <c r="DF6" s="154"/>
      <c r="DG6" s="154"/>
      <c r="DH6" s="154"/>
      <c r="DI6" s="154"/>
      <c r="DJ6" s="154"/>
      <c r="DK6" s="154"/>
      <c r="DL6" s="154"/>
      <c r="DM6" s="170"/>
      <c r="DN6" s="167"/>
      <c r="DO6" s="168"/>
      <c r="DP6" s="168"/>
      <c r="DQ6" s="169"/>
      <c r="DR6" s="182"/>
      <c r="DS6" s="183"/>
      <c r="DT6" s="183"/>
      <c r="DU6" s="183"/>
      <c r="DV6" s="183"/>
      <c r="DW6" s="183"/>
      <c r="DX6" s="183"/>
      <c r="DY6" s="183"/>
      <c r="DZ6" s="184"/>
      <c r="EA6" s="91"/>
      <c r="EB6" s="92"/>
      <c r="EC6" s="92"/>
      <c r="ED6" s="92"/>
      <c r="EE6" s="92"/>
      <c r="EF6" s="92"/>
      <c r="EG6" s="92"/>
      <c r="EH6" s="92"/>
      <c r="EI6" s="93"/>
    </row>
    <row r="7" spans="1:139" ht="13.5" customHeight="1">
      <c r="A7" s="109" t="s">
        <v>13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79">
        <v>1002</v>
      </c>
      <c r="AV7" s="79"/>
      <c r="AW7" s="79"/>
      <c r="AX7" s="79"/>
      <c r="AY7" s="97"/>
      <c r="AZ7" s="97"/>
      <c r="BA7" s="97"/>
      <c r="BB7" s="97"/>
      <c r="BC7" s="97"/>
      <c r="BD7" s="97"/>
      <c r="BE7" s="97"/>
      <c r="BF7" s="97"/>
      <c r="BG7" s="97"/>
      <c r="BH7" s="98"/>
      <c r="BI7" s="98"/>
      <c r="BJ7" s="98"/>
      <c r="BK7" s="98"/>
      <c r="BL7" s="98"/>
      <c r="BM7" s="98"/>
      <c r="BN7" s="98"/>
      <c r="BO7" s="98"/>
      <c r="BP7" s="98"/>
      <c r="BT7" s="140" t="s">
        <v>14</v>
      </c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79">
        <v>1405</v>
      </c>
      <c r="DO7" s="79"/>
      <c r="DP7" s="79"/>
      <c r="DQ7" s="79"/>
      <c r="DR7" s="71">
        <v>14369</v>
      </c>
      <c r="DS7" s="71"/>
      <c r="DT7" s="71"/>
      <c r="DU7" s="71"/>
      <c r="DV7" s="71"/>
      <c r="DW7" s="71"/>
      <c r="DX7" s="71"/>
      <c r="DY7" s="71"/>
      <c r="DZ7" s="71"/>
      <c r="EA7" s="171">
        <v>14369</v>
      </c>
      <c r="EB7" s="172"/>
      <c r="EC7" s="172"/>
      <c r="ED7" s="172"/>
      <c r="EE7" s="172"/>
      <c r="EF7" s="172"/>
      <c r="EG7" s="172"/>
      <c r="EH7" s="172"/>
      <c r="EI7" s="172"/>
    </row>
    <row r="8" spans="1:139" ht="13.5" customHeight="1">
      <c r="A8" s="96" t="s">
        <v>15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79">
        <v>1005</v>
      </c>
      <c r="AV8" s="79"/>
      <c r="AW8" s="79"/>
      <c r="AX8" s="79"/>
      <c r="AY8" s="97">
        <v>19970</v>
      </c>
      <c r="AZ8" s="97"/>
      <c r="BA8" s="97"/>
      <c r="BB8" s="97"/>
      <c r="BC8" s="97"/>
      <c r="BD8" s="97"/>
      <c r="BE8" s="97"/>
      <c r="BF8" s="97"/>
      <c r="BG8" s="97"/>
      <c r="BH8" s="98">
        <v>19970</v>
      </c>
      <c r="BI8" s="98"/>
      <c r="BJ8" s="98"/>
      <c r="BK8" s="98"/>
      <c r="BL8" s="98"/>
      <c r="BM8" s="98"/>
      <c r="BN8" s="98"/>
      <c r="BO8" s="98"/>
      <c r="BP8" s="98"/>
      <c r="BT8" s="96" t="s">
        <v>16</v>
      </c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79">
        <v>1410</v>
      </c>
      <c r="DO8" s="79"/>
      <c r="DP8" s="79"/>
      <c r="DQ8" s="79"/>
      <c r="DR8" s="71">
        <v>279</v>
      </c>
      <c r="DS8" s="71"/>
      <c r="DT8" s="71"/>
      <c r="DU8" s="71"/>
      <c r="DV8" s="71"/>
      <c r="DW8" s="71"/>
      <c r="DX8" s="71"/>
      <c r="DY8" s="71"/>
      <c r="DZ8" s="71"/>
      <c r="EA8" s="171">
        <v>279</v>
      </c>
      <c r="EB8" s="172"/>
      <c r="EC8" s="172"/>
      <c r="ED8" s="172"/>
      <c r="EE8" s="172"/>
      <c r="EF8" s="172"/>
      <c r="EG8" s="172"/>
      <c r="EH8" s="172"/>
      <c r="EI8" s="172"/>
    </row>
    <row r="9" spans="1:139" ht="13.5" customHeight="1">
      <c r="A9" s="96" t="s">
        <v>17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79">
        <v>1010</v>
      </c>
      <c r="AV9" s="79"/>
      <c r="AW9" s="79"/>
      <c r="AX9" s="79"/>
      <c r="AY9" s="97">
        <v>75906</v>
      </c>
      <c r="AZ9" s="97"/>
      <c r="BA9" s="97"/>
      <c r="BB9" s="97"/>
      <c r="BC9" s="97"/>
      <c r="BD9" s="97"/>
      <c r="BE9" s="97"/>
      <c r="BF9" s="97"/>
      <c r="BG9" s="97"/>
      <c r="BH9" s="98">
        <v>75039</v>
      </c>
      <c r="BI9" s="98"/>
      <c r="BJ9" s="98"/>
      <c r="BK9" s="98"/>
      <c r="BL9" s="98"/>
      <c r="BM9" s="98"/>
      <c r="BN9" s="98"/>
      <c r="BO9" s="98"/>
      <c r="BP9" s="98"/>
      <c r="BT9" s="96" t="s">
        <v>18</v>
      </c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79">
        <v>1415</v>
      </c>
      <c r="DO9" s="79"/>
      <c r="DP9" s="79"/>
      <c r="DQ9" s="79"/>
      <c r="DR9" s="71"/>
      <c r="DS9" s="71"/>
      <c r="DT9" s="71"/>
      <c r="DU9" s="71"/>
      <c r="DV9" s="71"/>
      <c r="DW9" s="71"/>
      <c r="DX9" s="71"/>
      <c r="DY9" s="71"/>
      <c r="DZ9" s="71"/>
      <c r="EA9" s="172"/>
      <c r="EB9" s="172"/>
      <c r="EC9" s="172"/>
      <c r="ED9" s="172"/>
      <c r="EE9" s="172"/>
      <c r="EF9" s="172"/>
      <c r="EG9" s="172"/>
      <c r="EH9" s="172"/>
      <c r="EI9" s="172"/>
    </row>
    <row r="10" spans="1:139" ht="13.5" customHeight="1">
      <c r="A10" s="109" t="s">
        <v>11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79">
        <v>1011</v>
      </c>
      <c r="AV10" s="79"/>
      <c r="AW10" s="79"/>
      <c r="AX10" s="79"/>
      <c r="AY10" s="97">
        <v>104957</v>
      </c>
      <c r="AZ10" s="97"/>
      <c r="BA10" s="97"/>
      <c r="BB10" s="97"/>
      <c r="BC10" s="97"/>
      <c r="BD10" s="97"/>
      <c r="BE10" s="97"/>
      <c r="BF10" s="97"/>
      <c r="BG10" s="97"/>
      <c r="BH10" s="98">
        <v>104648</v>
      </c>
      <c r="BI10" s="98"/>
      <c r="BJ10" s="98"/>
      <c r="BK10" s="98"/>
      <c r="BL10" s="98"/>
      <c r="BM10" s="98"/>
      <c r="BN10" s="98"/>
      <c r="BO10" s="98"/>
      <c r="BP10" s="98"/>
      <c r="BT10" s="96" t="s">
        <v>19</v>
      </c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79">
        <v>1420</v>
      </c>
      <c r="DO10" s="79"/>
      <c r="DP10" s="79"/>
      <c r="DQ10" s="79"/>
      <c r="DR10" s="71">
        <v>-60596</v>
      </c>
      <c r="DS10" s="71"/>
      <c r="DT10" s="71"/>
      <c r="DU10" s="71"/>
      <c r="DV10" s="71"/>
      <c r="DW10" s="71"/>
      <c r="DX10" s="71"/>
      <c r="DY10" s="71"/>
      <c r="DZ10" s="71"/>
      <c r="EA10" s="171">
        <v>-56707</v>
      </c>
      <c r="EB10" s="172"/>
      <c r="EC10" s="172"/>
      <c r="ED10" s="172"/>
      <c r="EE10" s="172"/>
      <c r="EF10" s="172"/>
      <c r="EG10" s="172"/>
      <c r="EH10" s="172"/>
      <c r="EI10" s="172"/>
    </row>
    <row r="11" spans="1:139" ht="12" customHeight="1">
      <c r="A11" s="174" t="s">
        <v>20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04">
        <v>1012</v>
      </c>
      <c r="AV11" s="104"/>
      <c r="AW11" s="104"/>
      <c r="AX11" s="104"/>
      <c r="AY11" s="105">
        <f>AY10-AY9</f>
        <v>29051</v>
      </c>
      <c r="AZ11" s="105"/>
      <c r="BA11" s="105"/>
      <c r="BB11" s="105"/>
      <c r="BC11" s="105"/>
      <c r="BD11" s="105"/>
      <c r="BE11" s="105"/>
      <c r="BF11" s="105"/>
      <c r="BG11" s="105"/>
      <c r="BH11" s="105">
        <v>29609</v>
      </c>
      <c r="BI11" s="105"/>
      <c r="BJ11" s="105"/>
      <c r="BK11" s="105"/>
      <c r="BL11" s="105"/>
      <c r="BM11" s="105"/>
      <c r="BN11" s="105"/>
      <c r="BO11" s="105"/>
      <c r="BP11" s="105"/>
      <c r="BT11" s="96" t="s">
        <v>21</v>
      </c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  <c r="DJ11" s="96"/>
      <c r="DK11" s="96"/>
      <c r="DL11" s="96"/>
      <c r="DM11" s="96"/>
      <c r="DN11" s="79">
        <v>1425</v>
      </c>
      <c r="DO11" s="79"/>
      <c r="DP11" s="79"/>
      <c r="DQ11" s="79"/>
      <c r="DR11" s="173"/>
      <c r="DS11" s="173"/>
      <c r="DT11" s="173"/>
      <c r="DU11" s="173"/>
      <c r="DV11" s="173"/>
      <c r="DW11" s="173"/>
      <c r="DX11" s="173"/>
      <c r="DY11" s="173"/>
      <c r="DZ11" s="173"/>
      <c r="EA11" s="173"/>
      <c r="EB11" s="173"/>
      <c r="EC11" s="173"/>
      <c r="ED11" s="173"/>
      <c r="EE11" s="173"/>
      <c r="EF11" s="173"/>
      <c r="EG11" s="173"/>
      <c r="EH11" s="173"/>
      <c r="EI11" s="173"/>
    </row>
    <row r="12" spans="1:139" ht="13.5" customHeight="1">
      <c r="A12" s="96" t="s">
        <v>22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79">
        <v>1015</v>
      </c>
      <c r="AV12" s="79"/>
      <c r="AW12" s="79"/>
      <c r="AX12" s="79"/>
      <c r="AY12" s="97"/>
      <c r="AZ12" s="97"/>
      <c r="BA12" s="97"/>
      <c r="BB12" s="97"/>
      <c r="BC12" s="97"/>
      <c r="BD12" s="97"/>
      <c r="BE12" s="97"/>
      <c r="BF12" s="97"/>
      <c r="BG12" s="97"/>
      <c r="BH12" s="98"/>
      <c r="BI12" s="98"/>
      <c r="BJ12" s="98"/>
      <c r="BK12" s="98"/>
      <c r="BL12" s="98"/>
      <c r="BM12" s="98"/>
      <c r="BN12" s="98"/>
      <c r="BO12" s="98"/>
      <c r="BP12" s="98"/>
      <c r="BT12" s="96" t="s">
        <v>23</v>
      </c>
      <c r="BU12" s="96"/>
      <c r="BV12" s="96"/>
      <c r="BW12" s="96"/>
      <c r="BX12" s="96"/>
      <c r="BY12" s="96"/>
      <c r="BZ12" s="96"/>
      <c r="CA12" s="96"/>
      <c r="CB12" s="96"/>
      <c r="CC12" s="96"/>
      <c r="CD12" s="96"/>
      <c r="CE12" s="96"/>
      <c r="CF12" s="96"/>
      <c r="CG12" s="96"/>
      <c r="CH12" s="96"/>
      <c r="CI12" s="96"/>
      <c r="CJ12" s="96"/>
      <c r="CK12" s="96"/>
      <c r="CL12" s="96"/>
      <c r="CM12" s="96"/>
      <c r="CN12" s="96"/>
      <c r="CO12" s="96"/>
      <c r="CP12" s="96"/>
      <c r="CQ12" s="96"/>
      <c r="CR12" s="96"/>
      <c r="CS12" s="96"/>
      <c r="CT12" s="96"/>
      <c r="CU12" s="96"/>
      <c r="CV12" s="96"/>
      <c r="CW12" s="96"/>
      <c r="CX12" s="96"/>
      <c r="CY12" s="96"/>
      <c r="CZ12" s="96"/>
      <c r="DA12" s="96"/>
      <c r="DB12" s="96"/>
      <c r="DC12" s="96"/>
      <c r="DD12" s="96"/>
      <c r="DE12" s="96"/>
      <c r="DF12" s="96"/>
      <c r="DG12" s="96"/>
      <c r="DH12" s="96"/>
      <c r="DI12" s="96"/>
      <c r="DJ12" s="96"/>
      <c r="DK12" s="96"/>
      <c r="DL12" s="96"/>
      <c r="DM12" s="96"/>
      <c r="DN12" s="79">
        <v>1430</v>
      </c>
      <c r="DO12" s="79"/>
      <c r="DP12" s="79"/>
      <c r="DQ12" s="79"/>
      <c r="DR12" s="173"/>
      <c r="DS12" s="173"/>
      <c r="DT12" s="173"/>
      <c r="DU12" s="173"/>
      <c r="DV12" s="173"/>
      <c r="DW12" s="173"/>
      <c r="DX12" s="173"/>
      <c r="DY12" s="173"/>
      <c r="DZ12" s="173"/>
      <c r="EA12" s="173"/>
      <c r="EB12" s="173"/>
      <c r="EC12" s="173"/>
      <c r="ED12" s="173"/>
      <c r="EE12" s="173"/>
      <c r="EF12" s="173"/>
      <c r="EG12" s="173"/>
      <c r="EH12" s="173"/>
      <c r="EI12" s="173"/>
    </row>
    <row r="13" spans="1:139" ht="12.75" customHeight="1">
      <c r="A13" s="120" t="s">
        <v>24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79">
        <v>1020</v>
      </c>
      <c r="AV13" s="79"/>
      <c r="AW13" s="79"/>
      <c r="AX13" s="79"/>
      <c r="AY13" s="97"/>
      <c r="AZ13" s="97"/>
      <c r="BA13" s="97"/>
      <c r="BB13" s="97"/>
      <c r="BC13" s="97"/>
      <c r="BD13" s="97"/>
      <c r="BE13" s="97"/>
      <c r="BF13" s="97"/>
      <c r="BG13" s="97"/>
      <c r="BH13" s="98"/>
      <c r="BI13" s="98"/>
      <c r="BJ13" s="98"/>
      <c r="BK13" s="98"/>
      <c r="BL13" s="98"/>
      <c r="BM13" s="98"/>
      <c r="BN13" s="98"/>
      <c r="BO13" s="98"/>
      <c r="BP13" s="98"/>
      <c r="BT13" s="102" t="s">
        <v>25</v>
      </c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95">
        <v>1495</v>
      </c>
      <c r="DO13" s="95"/>
      <c r="DP13" s="95"/>
      <c r="DQ13" s="95"/>
      <c r="DR13" s="78">
        <f>DR5+DR7++DR8+DR9+DR10+DR11+DR12</f>
        <v>30306</v>
      </c>
      <c r="DS13" s="78"/>
      <c r="DT13" s="78"/>
      <c r="DU13" s="78"/>
      <c r="DV13" s="78"/>
      <c r="DW13" s="78"/>
      <c r="DX13" s="78"/>
      <c r="DY13" s="78"/>
      <c r="DZ13" s="78"/>
      <c r="EA13" s="78">
        <f>EA5+EA7++EA8+EA9+EA10+EA11+EA12</f>
        <v>34195</v>
      </c>
      <c r="EB13" s="78"/>
      <c r="EC13" s="78"/>
      <c r="ED13" s="78"/>
      <c r="EE13" s="78"/>
      <c r="EF13" s="78"/>
      <c r="EG13" s="78"/>
      <c r="EH13" s="78"/>
      <c r="EI13" s="78"/>
    </row>
    <row r="14" spans="1:139" ht="12.75" customHeight="1">
      <c r="A14" s="122" t="s">
        <v>26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4"/>
      <c r="AU14" s="125">
        <v>1030</v>
      </c>
      <c r="AV14" s="126"/>
      <c r="AW14" s="126"/>
      <c r="AX14" s="127"/>
      <c r="AY14" s="131"/>
      <c r="AZ14" s="132"/>
      <c r="BA14" s="132"/>
      <c r="BB14" s="132"/>
      <c r="BC14" s="132"/>
      <c r="BD14" s="132"/>
      <c r="BE14" s="132"/>
      <c r="BF14" s="132"/>
      <c r="BG14" s="133"/>
      <c r="BH14" s="111"/>
      <c r="BI14" s="112"/>
      <c r="BJ14" s="112"/>
      <c r="BK14" s="112"/>
      <c r="BL14" s="112"/>
      <c r="BM14" s="112"/>
      <c r="BN14" s="112"/>
      <c r="BO14" s="112"/>
      <c r="BP14" s="113"/>
      <c r="BT14" s="3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5"/>
      <c r="DN14" s="6"/>
      <c r="DO14" s="7"/>
      <c r="DP14" s="7"/>
      <c r="DQ14" s="8"/>
      <c r="DR14" s="9"/>
      <c r="DS14" s="10"/>
      <c r="DT14" s="10"/>
      <c r="DU14" s="10"/>
      <c r="DV14" s="10"/>
      <c r="DW14" s="10"/>
      <c r="DX14" s="10"/>
      <c r="DY14" s="10"/>
      <c r="DZ14" s="11"/>
      <c r="EA14" s="12"/>
      <c r="EB14" s="13"/>
      <c r="EC14" s="13"/>
      <c r="ED14" s="13"/>
      <c r="EE14" s="13"/>
      <c r="EF14" s="13"/>
      <c r="EG14" s="13"/>
      <c r="EH14" s="13"/>
      <c r="EI14" s="14"/>
    </row>
    <row r="15" spans="1:139" ht="12.75" customHeight="1">
      <c r="A15" s="153" t="s">
        <v>27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70"/>
      <c r="AU15" s="128"/>
      <c r="AV15" s="129"/>
      <c r="AW15" s="129"/>
      <c r="AX15" s="130"/>
      <c r="AY15" s="134"/>
      <c r="AZ15" s="135"/>
      <c r="BA15" s="135"/>
      <c r="BB15" s="135"/>
      <c r="BC15" s="135"/>
      <c r="BD15" s="135"/>
      <c r="BE15" s="135"/>
      <c r="BF15" s="135"/>
      <c r="BG15" s="136"/>
      <c r="BH15" s="114"/>
      <c r="BI15" s="115"/>
      <c r="BJ15" s="115"/>
      <c r="BK15" s="115"/>
      <c r="BL15" s="115"/>
      <c r="BM15" s="115"/>
      <c r="BN15" s="115"/>
      <c r="BO15" s="115"/>
      <c r="BP15" s="116"/>
      <c r="BT15" s="72" t="s">
        <v>28</v>
      </c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4"/>
      <c r="DN15" s="15">
        <v>1500</v>
      </c>
      <c r="DO15" s="16"/>
      <c r="DP15" s="16"/>
      <c r="DQ15" s="17"/>
      <c r="DR15" s="9"/>
      <c r="DS15" s="10"/>
      <c r="DT15" s="10"/>
      <c r="DU15" s="10"/>
      <c r="DV15" s="10"/>
      <c r="DW15" s="10"/>
      <c r="DX15" s="10"/>
      <c r="DY15" s="10"/>
      <c r="DZ15" s="11"/>
      <c r="EA15" s="18"/>
      <c r="EB15" s="19"/>
      <c r="EC15" s="19"/>
      <c r="ED15" s="19"/>
      <c r="EE15" s="19"/>
      <c r="EF15" s="19"/>
      <c r="EG15" s="19"/>
      <c r="EH15" s="19"/>
      <c r="EI15" s="20"/>
    </row>
    <row r="16" spans="1:139" ht="12.75" customHeight="1">
      <c r="A16" s="140" t="s">
        <v>29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79">
        <v>1035</v>
      </c>
      <c r="AV16" s="79"/>
      <c r="AW16" s="79"/>
      <c r="AX16" s="79"/>
      <c r="AY16" s="97"/>
      <c r="AZ16" s="97"/>
      <c r="BA16" s="97"/>
      <c r="BB16" s="97"/>
      <c r="BC16" s="97"/>
      <c r="BD16" s="97"/>
      <c r="BE16" s="97"/>
      <c r="BF16" s="97"/>
      <c r="BG16" s="97"/>
      <c r="BH16" s="98"/>
      <c r="BI16" s="98"/>
      <c r="BJ16" s="98"/>
      <c r="BK16" s="98"/>
      <c r="BL16" s="98"/>
      <c r="BM16" s="98"/>
      <c r="BN16" s="98"/>
      <c r="BO16" s="98"/>
      <c r="BP16" s="98"/>
      <c r="BT16" s="21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3"/>
      <c r="DN16" s="24"/>
      <c r="DO16" s="25"/>
      <c r="DP16" s="25"/>
      <c r="DQ16" s="26"/>
      <c r="DR16" s="27"/>
      <c r="DS16" s="28"/>
      <c r="DT16" s="28"/>
      <c r="DU16" s="28"/>
      <c r="DV16" s="28"/>
      <c r="DW16" s="28"/>
      <c r="DX16" s="28"/>
      <c r="DY16" s="28"/>
      <c r="DZ16" s="29"/>
      <c r="EA16" s="30"/>
      <c r="EB16" s="31"/>
      <c r="EC16" s="31"/>
      <c r="ED16" s="31"/>
      <c r="EE16" s="31"/>
      <c r="EF16" s="31"/>
      <c r="EG16" s="31"/>
      <c r="EH16" s="31"/>
      <c r="EI16" s="32"/>
    </row>
    <row r="17" spans="1:139" ht="12.75" customHeight="1">
      <c r="A17" s="96" t="s">
        <v>30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79">
        <v>1040</v>
      </c>
      <c r="AV17" s="79"/>
      <c r="AW17" s="79"/>
      <c r="AX17" s="79"/>
      <c r="AY17" s="97"/>
      <c r="AZ17" s="97"/>
      <c r="BA17" s="97"/>
      <c r="BB17" s="97"/>
      <c r="BC17" s="97"/>
      <c r="BD17" s="97"/>
      <c r="BE17" s="97"/>
      <c r="BF17" s="97"/>
      <c r="BG17" s="97"/>
      <c r="BH17" s="98"/>
      <c r="BI17" s="98"/>
      <c r="BJ17" s="98"/>
      <c r="BK17" s="98"/>
      <c r="BL17" s="98"/>
      <c r="BM17" s="98"/>
      <c r="BN17" s="98"/>
      <c r="BO17" s="98"/>
      <c r="BP17" s="98"/>
      <c r="BT17" s="153" t="s">
        <v>31</v>
      </c>
      <c r="BU17" s="154"/>
      <c r="BV17" s="154"/>
      <c r="BW17" s="154"/>
      <c r="BX17" s="154"/>
      <c r="BY17" s="154"/>
      <c r="BZ17" s="154"/>
      <c r="CA17" s="154"/>
      <c r="CB17" s="154"/>
      <c r="CC17" s="154"/>
      <c r="CD17" s="154"/>
      <c r="CE17" s="154"/>
      <c r="CF17" s="154"/>
      <c r="CG17" s="154"/>
      <c r="CH17" s="154"/>
      <c r="CI17" s="154"/>
      <c r="CJ17" s="154"/>
      <c r="CK17" s="154"/>
      <c r="CL17" s="154"/>
      <c r="CM17" s="154"/>
      <c r="CN17" s="154"/>
      <c r="CO17" s="154"/>
      <c r="CP17" s="154"/>
      <c r="CQ17" s="154"/>
      <c r="CR17" s="154"/>
      <c r="CS17" s="154"/>
      <c r="CT17" s="154"/>
      <c r="CU17" s="154"/>
      <c r="CV17" s="154"/>
      <c r="CW17" s="154"/>
      <c r="CX17" s="154"/>
      <c r="CY17" s="154"/>
      <c r="CZ17" s="154"/>
      <c r="DA17" s="154"/>
      <c r="DB17" s="154"/>
      <c r="DC17" s="154"/>
      <c r="DD17" s="154"/>
      <c r="DE17" s="154"/>
      <c r="DF17" s="154"/>
      <c r="DG17" s="154"/>
      <c r="DH17" s="154"/>
      <c r="DI17" s="154"/>
      <c r="DJ17" s="154"/>
      <c r="DK17" s="154"/>
      <c r="DL17" s="154"/>
      <c r="DM17" s="170"/>
      <c r="DN17" s="33" t="s">
        <v>32</v>
      </c>
      <c r="DO17" s="34"/>
      <c r="DP17" s="34"/>
      <c r="DQ17" s="34"/>
      <c r="DR17" s="82"/>
      <c r="DS17" s="83"/>
      <c r="DT17" s="83"/>
      <c r="DU17" s="83"/>
      <c r="DV17" s="83"/>
      <c r="DW17" s="83"/>
      <c r="DX17" s="83"/>
      <c r="DY17" s="83"/>
      <c r="DZ17" s="84"/>
      <c r="EA17" s="82"/>
      <c r="EB17" s="83"/>
      <c r="EC17" s="83"/>
      <c r="ED17" s="83"/>
      <c r="EE17" s="83"/>
      <c r="EF17" s="83"/>
      <c r="EG17" s="83"/>
      <c r="EH17" s="83"/>
      <c r="EI17" s="84"/>
    </row>
    <row r="18" spans="1:139" ht="13.5" customHeight="1">
      <c r="A18" s="96" t="s">
        <v>33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79">
        <v>1045</v>
      </c>
      <c r="AV18" s="79"/>
      <c r="AW18" s="79"/>
      <c r="AX18" s="79"/>
      <c r="AY18" s="97"/>
      <c r="AZ18" s="97"/>
      <c r="BA18" s="97"/>
      <c r="BB18" s="97"/>
      <c r="BC18" s="97"/>
      <c r="BD18" s="97"/>
      <c r="BE18" s="97"/>
      <c r="BF18" s="97"/>
      <c r="BG18" s="97"/>
      <c r="BH18" s="98"/>
      <c r="BI18" s="98"/>
      <c r="BJ18" s="98"/>
      <c r="BK18" s="98"/>
      <c r="BL18" s="98"/>
      <c r="BM18" s="98"/>
      <c r="BN18" s="98"/>
      <c r="BO18" s="98"/>
      <c r="BP18" s="98"/>
      <c r="BT18" s="140" t="s">
        <v>34</v>
      </c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79">
        <v>1510</v>
      </c>
      <c r="DO18" s="79"/>
      <c r="DP18" s="79"/>
      <c r="DQ18" s="79"/>
      <c r="DR18" s="142"/>
      <c r="DS18" s="142"/>
      <c r="DT18" s="142"/>
      <c r="DU18" s="142"/>
      <c r="DV18" s="142"/>
      <c r="DW18" s="142"/>
      <c r="DX18" s="142"/>
      <c r="DY18" s="142"/>
      <c r="DZ18" s="142"/>
      <c r="EA18" s="171"/>
      <c r="EB18" s="172"/>
      <c r="EC18" s="172"/>
      <c r="ED18" s="172"/>
      <c r="EE18" s="172"/>
      <c r="EF18" s="172"/>
      <c r="EG18" s="172"/>
      <c r="EH18" s="172"/>
      <c r="EI18" s="172"/>
    </row>
    <row r="19" spans="1:139" ht="13.5" customHeight="1">
      <c r="A19" s="96" t="s">
        <v>35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79">
        <v>1090</v>
      </c>
      <c r="AV19" s="79"/>
      <c r="AW19" s="79"/>
      <c r="AX19" s="79"/>
      <c r="AY19" s="97"/>
      <c r="AZ19" s="97"/>
      <c r="BA19" s="97"/>
      <c r="BB19" s="97"/>
      <c r="BC19" s="97"/>
      <c r="BD19" s="97"/>
      <c r="BE19" s="97"/>
      <c r="BF19" s="97"/>
      <c r="BG19" s="97"/>
      <c r="BH19" s="98"/>
      <c r="BI19" s="98"/>
      <c r="BJ19" s="98"/>
      <c r="BK19" s="98"/>
      <c r="BL19" s="98"/>
      <c r="BM19" s="98"/>
      <c r="BN19" s="98"/>
      <c r="BO19" s="98"/>
      <c r="BP19" s="98"/>
      <c r="BT19" s="96" t="s">
        <v>36</v>
      </c>
      <c r="BU19" s="96"/>
      <c r="BV19" s="96"/>
      <c r="BW19" s="96"/>
      <c r="BX19" s="96"/>
      <c r="BY19" s="96"/>
      <c r="BZ19" s="96"/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6"/>
      <c r="CM19" s="96"/>
      <c r="CN19" s="96"/>
      <c r="CO19" s="96"/>
      <c r="CP19" s="96"/>
      <c r="CQ19" s="96"/>
      <c r="CR19" s="96"/>
      <c r="CS19" s="96"/>
      <c r="CT19" s="96"/>
      <c r="CU19" s="96"/>
      <c r="CV19" s="96"/>
      <c r="CW19" s="96"/>
      <c r="CX19" s="96"/>
      <c r="CY19" s="96"/>
      <c r="CZ19" s="96"/>
      <c r="DA19" s="96"/>
      <c r="DB19" s="96"/>
      <c r="DC19" s="96"/>
      <c r="DD19" s="96"/>
      <c r="DE19" s="96"/>
      <c r="DF19" s="96"/>
      <c r="DG19" s="96"/>
      <c r="DH19" s="96"/>
      <c r="DI19" s="96"/>
      <c r="DJ19" s="96"/>
      <c r="DK19" s="96"/>
      <c r="DL19" s="96"/>
      <c r="DM19" s="96"/>
      <c r="DN19" s="79">
        <v>1515</v>
      </c>
      <c r="DO19" s="79"/>
      <c r="DP19" s="79"/>
      <c r="DQ19" s="79"/>
      <c r="DR19" s="71"/>
      <c r="DS19" s="71"/>
      <c r="DT19" s="71"/>
      <c r="DU19" s="71"/>
      <c r="DV19" s="71"/>
      <c r="DW19" s="71"/>
      <c r="DX19" s="71"/>
      <c r="DY19" s="71"/>
      <c r="DZ19" s="71"/>
      <c r="EA19" s="171"/>
      <c r="EB19" s="172"/>
      <c r="EC19" s="172"/>
      <c r="ED19" s="172"/>
      <c r="EE19" s="172"/>
      <c r="EF19" s="172"/>
      <c r="EG19" s="172"/>
      <c r="EH19" s="172"/>
      <c r="EI19" s="172"/>
    </row>
    <row r="20" spans="1:139" ht="12" customHeight="1">
      <c r="A20" s="102" t="s">
        <v>25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95">
        <v>1095</v>
      </c>
      <c r="AV20" s="95"/>
      <c r="AW20" s="95"/>
      <c r="AX20" s="95"/>
      <c r="AY20" s="101">
        <f>AY4+AY9+AY8</f>
        <v>95876</v>
      </c>
      <c r="AZ20" s="101"/>
      <c r="BA20" s="101"/>
      <c r="BB20" s="101"/>
      <c r="BC20" s="101"/>
      <c r="BD20" s="101"/>
      <c r="BE20" s="101"/>
      <c r="BF20" s="101"/>
      <c r="BG20" s="101"/>
      <c r="BH20" s="101">
        <f>BH4+BH9+BH8</f>
        <v>95009</v>
      </c>
      <c r="BI20" s="101"/>
      <c r="BJ20" s="101"/>
      <c r="BK20" s="101"/>
      <c r="BL20" s="101"/>
      <c r="BM20" s="101"/>
      <c r="BN20" s="101"/>
      <c r="BO20" s="101"/>
      <c r="BP20" s="101"/>
      <c r="BT20" s="96" t="s">
        <v>140</v>
      </c>
      <c r="BU20" s="96"/>
      <c r="BV20" s="96"/>
      <c r="BW20" s="96"/>
      <c r="BX20" s="96"/>
      <c r="BY20" s="96"/>
      <c r="BZ20" s="96"/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96"/>
      <c r="CY20" s="96"/>
      <c r="CZ20" s="96"/>
      <c r="DA20" s="96"/>
      <c r="DB20" s="96"/>
      <c r="DC20" s="96"/>
      <c r="DD20" s="96"/>
      <c r="DE20" s="96"/>
      <c r="DF20" s="96"/>
      <c r="DG20" s="96"/>
      <c r="DH20" s="96"/>
      <c r="DI20" s="96"/>
      <c r="DJ20" s="96"/>
      <c r="DK20" s="96"/>
      <c r="DL20" s="96"/>
      <c r="DM20" s="96"/>
      <c r="DN20" s="79">
        <v>1520</v>
      </c>
      <c r="DO20" s="79"/>
      <c r="DP20" s="79"/>
      <c r="DQ20" s="79"/>
      <c r="DR20" s="71">
        <v>11009</v>
      </c>
      <c r="DS20" s="71"/>
      <c r="DT20" s="71"/>
      <c r="DU20" s="71"/>
      <c r="DV20" s="71"/>
      <c r="DW20" s="71"/>
      <c r="DX20" s="71"/>
      <c r="DY20" s="71"/>
      <c r="DZ20" s="71"/>
      <c r="EA20" s="151">
        <v>6429</v>
      </c>
      <c r="EB20" s="152"/>
      <c r="EC20" s="152"/>
      <c r="ED20" s="152"/>
      <c r="EE20" s="152"/>
      <c r="EF20" s="152"/>
      <c r="EG20" s="152"/>
      <c r="EH20" s="152"/>
      <c r="EI20" s="152"/>
    </row>
    <row r="21" spans="1:139" ht="11.25" customHeight="1">
      <c r="A21" s="72" t="s">
        <v>37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164">
        <v>1100</v>
      </c>
      <c r="AV21" s="165"/>
      <c r="AW21" s="165"/>
      <c r="AX21" s="166"/>
      <c r="AY21" s="155">
        <v>73941</v>
      </c>
      <c r="AZ21" s="156"/>
      <c r="BA21" s="156"/>
      <c r="BB21" s="156"/>
      <c r="BC21" s="156"/>
      <c r="BD21" s="156"/>
      <c r="BE21" s="156"/>
      <c r="BF21" s="156"/>
      <c r="BG21" s="157"/>
      <c r="BH21" s="155">
        <v>91246</v>
      </c>
      <c r="BI21" s="156"/>
      <c r="BJ21" s="156"/>
      <c r="BK21" s="156"/>
      <c r="BL21" s="156"/>
      <c r="BM21" s="156"/>
      <c r="BN21" s="156"/>
      <c r="BO21" s="156"/>
      <c r="BP21" s="157"/>
      <c r="BT21" s="96" t="s">
        <v>38</v>
      </c>
      <c r="BU21" s="96"/>
      <c r="BV21" s="96"/>
      <c r="BW21" s="96"/>
      <c r="BX21" s="96"/>
      <c r="BY21" s="96"/>
      <c r="BZ21" s="96"/>
      <c r="CA21" s="96"/>
      <c r="CB21" s="96"/>
      <c r="CC21" s="96"/>
      <c r="CD21" s="96"/>
      <c r="CE21" s="96"/>
      <c r="CF21" s="96"/>
      <c r="CG21" s="96"/>
      <c r="CH21" s="96"/>
      <c r="CI21" s="96"/>
      <c r="CJ21" s="96"/>
      <c r="CK21" s="96"/>
      <c r="CL21" s="96"/>
      <c r="CM21" s="96"/>
      <c r="CN21" s="96"/>
      <c r="CO21" s="96"/>
      <c r="CP21" s="96"/>
      <c r="CQ21" s="96"/>
      <c r="CR21" s="96"/>
      <c r="CS21" s="96"/>
      <c r="CT21" s="96"/>
      <c r="CU21" s="96"/>
      <c r="CV21" s="96"/>
      <c r="CW21" s="96"/>
      <c r="CX21" s="96"/>
      <c r="CY21" s="96"/>
      <c r="CZ21" s="96"/>
      <c r="DA21" s="96"/>
      <c r="DB21" s="96"/>
      <c r="DC21" s="96"/>
      <c r="DD21" s="96"/>
      <c r="DE21" s="96"/>
      <c r="DF21" s="96"/>
      <c r="DG21" s="96"/>
      <c r="DH21" s="96"/>
      <c r="DI21" s="96"/>
      <c r="DJ21" s="96"/>
      <c r="DK21" s="96"/>
      <c r="DL21" s="96"/>
      <c r="DM21" s="96"/>
      <c r="DN21" s="79">
        <v>1525</v>
      </c>
      <c r="DO21" s="79"/>
      <c r="DP21" s="79"/>
      <c r="DQ21" s="79"/>
      <c r="DR21" s="71"/>
      <c r="DS21" s="71"/>
      <c r="DT21" s="71"/>
      <c r="DU21" s="71"/>
      <c r="DV21" s="71"/>
      <c r="DW21" s="71"/>
      <c r="DX21" s="71"/>
      <c r="DY21" s="71"/>
      <c r="DZ21" s="71"/>
      <c r="EA21" s="151"/>
      <c r="EB21" s="152"/>
      <c r="EC21" s="152"/>
      <c r="ED21" s="152"/>
      <c r="EE21" s="152"/>
      <c r="EF21" s="152"/>
      <c r="EG21" s="152"/>
      <c r="EH21" s="152"/>
      <c r="EI21" s="152"/>
    </row>
    <row r="22" spans="1:139" ht="11.25" customHeight="1">
      <c r="A22" s="161" t="s">
        <v>39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3"/>
      <c r="AU22" s="167"/>
      <c r="AV22" s="168"/>
      <c r="AW22" s="168"/>
      <c r="AX22" s="169"/>
      <c r="AY22" s="158"/>
      <c r="AZ22" s="159"/>
      <c r="BA22" s="159"/>
      <c r="BB22" s="159"/>
      <c r="BC22" s="159"/>
      <c r="BD22" s="159"/>
      <c r="BE22" s="159"/>
      <c r="BF22" s="159"/>
      <c r="BG22" s="160"/>
      <c r="BH22" s="158"/>
      <c r="BI22" s="159"/>
      <c r="BJ22" s="159"/>
      <c r="BK22" s="159"/>
      <c r="BL22" s="159"/>
      <c r="BM22" s="159"/>
      <c r="BN22" s="159"/>
      <c r="BO22" s="159"/>
      <c r="BP22" s="160"/>
      <c r="BT22" s="102" t="s">
        <v>40</v>
      </c>
      <c r="BU22" s="102"/>
      <c r="BV22" s="102"/>
      <c r="BW22" s="102"/>
      <c r="BX22" s="102"/>
      <c r="BY22" s="102"/>
      <c r="BZ22" s="102"/>
      <c r="CA22" s="102"/>
      <c r="CB22" s="102"/>
      <c r="CC22" s="102"/>
      <c r="CD22" s="102"/>
      <c r="CE22" s="102"/>
      <c r="CF22" s="102"/>
      <c r="CG22" s="102"/>
      <c r="CH22" s="102"/>
      <c r="CI22" s="102"/>
      <c r="CJ22" s="102"/>
      <c r="CK22" s="102"/>
      <c r="CL22" s="102"/>
      <c r="CM22" s="102"/>
      <c r="CN22" s="102"/>
      <c r="CO22" s="102"/>
      <c r="CP22" s="102"/>
      <c r="CQ22" s="102"/>
      <c r="CR22" s="102"/>
      <c r="CS22" s="102"/>
      <c r="CT22" s="102"/>
      <c r="CU22" s="102"/>
      <c r="CV22" s="102"/>
      <c r="CW22" s="102"/>
      <c r="CX22" s="102"/>
      <c r="CY22" s="102"/>
      <c r="CZ22" s="102"/>
      <c r="DA22" s="102"/>
      <c r="DB22" s="102"/>
      <c r="DC22" s="102"/>
      <c r="DD22" s="102"/>
      <c r="DE22" s="102"/>
      <c r="DF22" s="102"/>
      <c r="DG22" s="102"/>
      <c r="DH22" s="102"/>
      <c r="DI22" s="102"/>
      <c r="DJ22" s="102"/>
      <c r="DK22" s="102"/>
      <c r="DL22" s="102"/>
      <c r="DM22" s="102"/>
      <c r="DN22" s="95">
        <v>1595</v>
      </c>
      <c r="DO22" s="95"/>
      <c r="DP22" s="95"/>
      <c r="DQ22" s="95"/>
      <c r="DR22" s="78">
        <f>SUM(DR17:DZ21)</f>
        <v>11009</v>
      </c>
      <c r="DS22" s="78"/>
      <c r="DT22" s="78"/>
      <c r="DU22" s="78"/>
      <c r="DV22" s="78"/>
      <c r="DW22" s="78"/>
      <c r="DX22" s="78"/>
      <c r="DY22" s="78"/>
      <c r="DZ22" s="78"/>
      <c r="EA22" s="78">
        <f>SUM(EA17:EI21)</f>
        <v>6429</v>
      </c>
      <c r="EB22" s="78"/>
      <c r="EC22" s="78"/>
      <c r="ED22" s="78"/>
      <c r="EE22" s="78"/>
      <c r="EF22" s="78"/>
      <c r="EG22" s="78"/>
      <c r="EH22" s="78"/>
      <c r="EI22" s="78"/>
    </row>
    <row r="23" spans="1:139" ht="11.25" customHeight="1">
      <c r="A23" s="153" t="s">
        <v>41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35"/>
      <c r="AT23" s="36"/>
      <c r="AU23" s="33" t="s">
        <v>42</v>
      </c>
      <c r="AV23" s="37"/>
      <c r="AW23" s="37"/>
      <c r="AX23" s="38"/>
      <c r="AY23" s="148">
        <v>3563</v>
      </c>
      <c r="AZ23" s="149"/>
      <c r="BA23" s="149"/>
      <c r="BB23" s="149"/>
      <c r="BC23" s="149"/>
      <c r="BD23" s="149"/>
      <c r="BE23" s="149"/>
      <c r="BF23" s="149"/>
      <c r="BG23" s="150"/>
      <c r="BH23" s="148">
        <v>3467</v>
      </c>
      <c r="BI23" s="149"/>
      <c r="BJ23" s="149"/>
      <c r="BK23" s="149"/>
      <c r="BL23" s="149"/>
      <c r="BM23" s="149"/>
      <c r="BN23" s="149"/>
      <c r="BO23" s="149"/>
      <c r="BP23" s="150"/>
      <c r="BT23" s="3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5"/>
      <c r="DN23" s="6"/>
      <c r="DO23" s="7"/>
      <c r="DP23" s="7"/>
      <c r="DQ23" s="8"/>
      <c r="DR23" s="9"/>
      <c r="DS23" s="10"/>
      <c r="DT23" s="10"/>
      <c r="DU23" s="10"/>
      <c r="DV23" s="10"/>
      <c r="DW23" s="10"/>
      <c r="DX23" s="10"/>
      <c r="DY23" s="10"/>
      <c r="DZ23" s="11"/>
      <c r="EA23" s="12"/>
      <c r="EB23" s="13"/>
      <c r="EC23" s="13"/>
      <c r="ED23" s="13"/>
      <c r="EE23" s="13"/>
      <c r="EF23" s="13"/>
      <c r="EG23" s="13"/>
      <c r="EH23" s="13"/>
      <c r="EI23" s="14"/>
    </row>
    <row r="24" spans="1:139" ht="11.25" customHeight="1">
      <c r="A24" s="39" t="s">
        <v>43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6"/>
      <c r="AU24" s="33" t="s">
        <v>44</v>
      </c>
      <c r="AV24" s="37"/>
      <c r="AW24" s="37"/>
      <c r="AX24" s="38"/>
      <c r="AY24" s="148">
        <v>43773</v>
      </c>
      <c r="AZ24" s="149"/>
      <c r="BA24" s="149"/>
      <c r="BB24" s="149"/>
      <c r="BC24" s="149"/>
      <c r="BD24" s="149"/>
      <c r="BE24" s="149"/>
      <c r="BF24" s="149"/>
      <c r="BG24" s="150"/>
      <c r="BH24" s="148">
        <v>47473</v>
      </c>
      <c r="BI24" s="149"/>
      <c r="BJ24" s="149"/>
      <c r="BK24" s="149"/>
      <c r="BL24" s="149"/>
      <c r="BM24" s="149"/>
      <c r="BN24" s="149"/>
      <c r="BO24" s="149"/>
      <c r="BP24" s="150"/>
      <c r="BT24" s="72" t="s">
        <v>45</v>
      </c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4"/>
      <c r="DN24" s="40">
        <v>1600</v>
      </c>
      <c r="DO24" s="41"/>
      <c r="DP24" s="41"/>
      <c r="DQ24" s="42"/>
      <c r="DR24" s="9"/>
      <c r="DS24" s="10"/>
      <c r="DT24" s="10"/>
      <c r="DU24" s="10"/>
      <c r="DV24" s="10"/>
      <c r="DW24" s="10"/>
      <c r="DX24" s="10"/>
      <c r="DY24" s="10"/>
      <c r="DZ24" s="11"/>
      <c r="EA24" s="18"/>
      <c r="EB24" s="19"/>
      <c r="EC24" s="19"/>
      <c r="ED24" s="19"/>
      <c r="EE24" s="19"/>
      <c r="EF24" s="19"/>
      <c r="EG24" s="19"/>
      <c r="EH24" s="19"/>
      <c r="EI24" s="20"/>
    </row>
    <row r="25" spans="1:139" ht="11.25" customHeight="1">
      <c r="A25" s="39" t="s">
        <v>46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6"/>
      <c r="AU25" s="33" t="s">
        <v>47</v>
      </c>
      <c r="AV25" s="37"/>
      <c r="AW25" s="37"/>
      <c r="AX25" s="38"/>
      <c r="AY25" s="148">
        <v>26562</v>
      </c>
      <c r="AZ25" s="149"/>
      <c r="BA25" s="149"/>
      <c r="BB25" s="149"/>
      <c r="BC25" s="149"/>
      <c r="BD25" s="149"/>
      <c r="BE25" s="149"/>
      <c r="BF25" s="149"/>
      <c r="BG25" s="150"/>
      <c r="BH25" s="148">
        <v>40277</v>
      </c>
      <c r="BI25" s="149"/>
      <c r="BJ25" s="149"/>
      <c r="BK25" s="149"/>
      <c r="BL25" s="149"/>
      <c r="BM25" s="149"/>
      <c r="BN25" s="149"/>
      <c r="BO25" s="149"/>
      <c r="BP25" s="150"/>
      <c r="BT25" s="6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8"/>
      <c r="DN25" s="43"/>
      <c r="DO25" s="44"/>
      <c r="DP25" s="44"/>
      <c r="DQ25" s="45"/>
      <c r="DR25" s="46"/>
      <c r="DS25" s="47"/>
      <c r="DT25" s="47"/>
      <c r="DU25" s="47"/>
      <c r="DV25" s="47"/>
      <c r="DW25" s="47"/>
      <c r="DX25" s="47"/>
      <c r="DY25" s="47"/>
      <c r="DZ25" s="48"/>
      <c r="EA25" s="49"/>
      <c r="EB25" s="50"/>
      <c r="EC25" s="50"/>
      <c r="ED25" s="50"/>
      <c r="EE25" s="50"/>
      <c r="EF25" s="50"/>
      <c r="EG25" s="50"/>
      <c r="EH25" s="50"/>
      <c r="EI25" s="51"/>
    </row>
    <row r="26" spans="1:139" ht="11.25" customHeight="1">
      <c r="A26" s="39" t="s">
        <v>48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6"/>
      <c r="AU26" s="33" t="s">
        <v>49</v>
      </c>
      <c r="AV26" s="37"/>
      <c r="AW26" s="37"/>
      <c r="AX26" s="38"/>
      <c r="AY26" s="148">
        <v>43</v>
      </c>
      <c r="AZ26" s="149"/>
      <c r="BA26" s="149"/>
      <c r="BB26" s="149"/>
      <c r="BC26" s="149"/>
      <c r="BD26" s="149"/>
      <c r="BE26" s="149"/>
      <c r="BF26" s="149"/>
      <c r="BG26" s="150"/>
      <c r="BH26" s="148">
        <v>29</v>
      </c>
      <c r="BI26" s="149"/>
      <c r="BJ26" s="149"/>
      <c r="BK26" s="149"/>
      <c r="BL26" s="149"/>
      <c r="BM26" s="149"/>
      <c r="BN26" s="149"/>
      <c r="BO26" s="149"/>
      <c r="BP26" s="150"/>
      <c r="BT26" s="106" t="s">
        <v>50</v>
      </c>
      <c r="BU26" s="107"/>
      <c r="BV26" s="107"/>
      <c r="BW26" s="107"/>
      <c r="BX26" s="107"/>
      <c r="BY26" s="107"/>
      <c r="BZ26" s="107"/>
      <c r="CA26" s="107"/>
      <c r="CB26" s="107"/>
      <c r="CC26" s="107"/>
      <c r="CD26" s="107"/>
      <c r="CE26" s="107"/>
      <c r="CF26" s="107"/>
      <c r="CG26" s="107"/>
      <c r="CH26" s="107"/>
      <c r="CI26" s="107"/>
      <c r="CJ26" s="107"/>
      <c r="CK26" s="107"/>
      <c r="CL26" s="107"/>
      <c r="CM26" s="107"/>
      <c r="CN26" s="107"/>
      <c r="CO26" s="107"/>
      <c r="CP26" s="107"/>
      <c r="CQ26" s="107"/>
      <c r="CR26" s="107"/>
      <c r="CS26" s="107"/>
      <c r="CT26" s="107"/>
      <c r="CU26" s="107"/>
      <c r="CV26" s="107"/>
      <c r="CW26" s="107"/>
      <c r="CX26" s="107"/>
      <c r="CY26" s="107"/>
      <c r="CZ26" s="107"/>
      <c r="DA26" s="107"/>
      <c r="DB26" s="107"/>
      <c r="DC26" s="107"/>
      <c r="DD26" s="107"/>
      <c r="DE26" s="107"/>
      <c r="DF26" s="107"/>
      <c r="DG26" s="107"/>
      <c r="DH26" s="107"/>
      <c r="DI26" s="107"/>
      <c r="DJ26" s="107"/>
      <c r="DK26" s="107"/>
      <c r="DL26" s="107"/>
      <c r="DM26" s="108"/>
      <c r="DN26" s="145" t="s">
        <v>51</v>
      </c>
      <c r="DO26" s="146"/>
      <c r="DP26" s="146"/>
      <c r="DQ26" s="147"/>
      <c r="DR26" s="71"/>
      <c r="DS26" s="71"/>
      <c r="DT26" s="71"/>
      <c r="DU26" s="71"/>
      <c r="DV26" s="71"/>
      <c r="DW26" s="71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1"/>
      <c r="EI26" s="71"/>
    </row>
    <row r="27" spans="1:139" ht="12" customHeight="1">
      <c r="A27" s="140" t="s">
        <v>52</v>
      </c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1" t="s">
        <v>137</v>
      </c>
      <c r="AV27" s="141"/>
      <c r="AW27" s="141"/>
      <c r="AX27" s="141"/>
      <c r="AY27" s="97"/>
      <c r="AZ27" s="97"/>
      <c r="BA27" s="97"/>
      <c r="BB27" s="97"/>
      <c r="BC27" s="97"/>
      <c r="BD27" s="97"/>
      <c r="BE27" s="97"/>
      <c r="BF27" s="97"/>
      <c r="BG27" s="97"/>
      <c r="BH27" s="98"/>
      <c r="BI27" s="98"/>
      <c r="BJ27" s="98"/>
      <c r="BK27" s="98"/>
      <c r="BL27" s="98"/>
      <c r="BM27" s="98"/>
      <c r="BN27" s="98"/>
      <c r="BO27" s="98"/>
      <c r="BP27" s="98"/>
      <c r="BT27" s="52" t="s">
        <v>53</v>
      </c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68" t="s">
        <v>54</v>
      </c>
      <c r="DO27" s="69"/>
      <c r="DP27" s="69"/>
      <c r="DQ27" s="70"/>
      <c r="DR27" s="71"/>
      <c r="DS27" s="71"/>
      <c r="DT27" s="71"/>
      <c r="DU27" s="71"/>
      <c r="DV27" s="71"/>
      <c r="DW27" s="71"/>
      <c r="DX27" s="71"/>
      <c r="DY27" s="71"/>
      <c r="DZ27" s="71"/>
      <c r="EA27" s="71"/>
      <c r="EB27" s="71"/>
      <c r="EC27" s="71"/>
      <c r="ED27" s="71"/>
      <c r="EE27" s="71"/>
      <c r="EF27" s="71"/>
      <c r="EG27" s="71"/>
      <c r="EH27" s="71"/>
      <c r="EI27" s="71"/>
    </row>
    <row r="28" spans="1:139" ht="12" customHeight="1">
      <c r="A28" s="39" t="s">
        <v>55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6"/>
      <c r="AU28" s="54" t="s">
        <v>56</v>
      </c>
      <c r="AV28" s="55"/>
      <c r="AW28" s="56"/>
      <c r="AX28" s="5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T28" s="122" t="s">
        <v>57</v>
      </c>
      <c r="BU28" s="123"/>
      <c r="BV28" s="123"/>
      <c r="BW28" s="123"/>
      <c r="BX28" s="123"/>
      <c r="BY28" s="123"/>
      <c r="BZ28" s="123"/>
      <c r="CA28" s="123"/>
      <c r="CB28" s="123"/>
      <c r="CC28" s="123"/>
      <c r="CD28" s="123"/>
      <c r="CE28" s="123"/>
      <c r="CF28" s="123"/>
      <c r="CG28" s="123"/>
      <c r="CH28" s="123"/>
      <c r="CI28" s="123"/>
      <c r="CJ28" s="123"/>
      <c r="CK28" s="123"/>
      <c r="CL28" s="123"/>
      <c r="CM28" s="123"/>
      <c r="CN28" s="123"/>
      <c r="CO28" s="123"/>
      <c r="CP28" s="123"/>
      <c r="CQ28" s="123"/>
      <c r="CR28" s="123"/>
      <c r="CS28" s="123"/>
      <c r="CT28" s="123"/>
      <c r="CU28" s="123"/>
      <c r="CV28" s="123"/>
      <c r="CW28" s="123"/>
      <c r="CX28" s="123"/>
      <c r="CY28" s="123"/>
      <c r="CZ28" s="123"/>
      <c r="DA28" s="123"/>
      <c r="DB28" s="123"/>
      <c r="DC28" s="123"/>
      <c r="DD28" s="123"/>
      <c r="DE28" s="123"/>
      <c r="DF28" s="123"/>
      <c r="DG28" s="123"/>
      <c r="DH28" s="123"/>
      <c r="DI28" s="123"/>
      <c r="DJ28" s="123"/>
      <c r="DK28" s="123"/>
      <c r="DL28" s="123"/>
      <c r="DM28" s="123"/>
      <c r="DN28" s="125" t="s">
        <v>58</v>
      </c>
      <c r="DO28" s="126"/>
      <c r="DP28" s="126"/>
      <c r="DQ28" s="126"/>
      <c r="DR28" s="85"/>
      <c r="DS28" s="86"/>
      <c r="DT28" s="86"/>
      <c r="DU28" s="86"/>
      <c r="DV28" s="86"/>
      <c r="DW28" s="86"/>
      <c r="DX28" s="86"/>
      <c r="DY28" s="86"/>
      <c r="DZ28" s="86"/>
      <c r="EA28" s="137"/>
      <c r="EB28" s="138"/>
      <c r="EC28" s="138"/>
      <c r="ED28" s="138"/>
      <c r="EE28" s="138"/>
      <c r="EF28" s="138"/>
      <c r="EG28" s="138"/>
      <c r="EH28" s="138"/>
      <c r="EI28" s="139"/>
    </row>
    <row r="29" spans="1:139" ht="11.25" customHeight="1">
      <c r="A29" s="39" t="s">
        <v>59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6"/>
      <c r="AU29" s="54" t="s">
        <v>60</v>
      </c>
      <c r="AV29" s="55"/>
      <c r="AW29" s="44"/>
      <c r="AX29" s="45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  <c r="BN29" s="97"/>
      <c r="BO29" s="97"/>
      <c r="BP29" s="97"/>
      <c r="BT29" s="110" t="s">
        <v>61</v>
      </c>
      <c r="BU29" s="110"/>
      <c r="BV29" s="110"/>
      <c r="BW29" s="110"/>
      <c r="BX29" s="110"/>
      <c r="BY29" s="110"/>
      <c r="BZ29" s="110"/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  <c r="DG29" s="110"/>
      <c r="DH29" s="110"/>
      <c r="DI29" s="110"/>
      <c r="DJ29" s="110"/>
      <c r="DK29" s="110"/>
      <c r="DL29" s="110"/>
      <c r="DM29" s="110"/>
      <c r="DN29" s="121" t="s">
        <v>62</v>
      </c>
      <c r="DO29" s="121"/>
      <c r="DP29" s="121"/>
      <c r="DQ29" s="121"/>
      <c r="DR29" s="142"/>
      <c r="DS29" s="142"/>
      <c r="DT29" s="142"/>
      <c r="DU29" s="142"/>
      <c r="DV29" s="142"/>
      <c r="DW29" s="142"/>
      <c r="DX29" s="142"/>
      <c r="DY29" s="142"/>
      <c r="DZ29" s="142"/>
      <c r="EA29" s="143"/>
      <c r="EB29" s="144"/>
      <c r="EC29" s="144"/>
      <c r="ED29" s="144"/>
      <c r="EE29" s="144"/>
      <c r="EF29" s="144"/>
      <c r="EG29" s="144"/>
      <c r="EH29" s="144"/>
      <c r="EI29" s="144"/>
    </row>
    <row r="30" spans="1:139" ht="13.5" customHeight="1">
      <c r="A30" s="120" t="s">
        <v>63</v>
      </c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120"/>
      <c r="AU30" s="121">
        <v>1125</v>
      </c>
      <c r="AV30" s="121"/>
      <c r="AW30" s="121"/>
      <c r="AX30" s="121"/>
      <c r="AY30" s="97">
        <v>87</v>
      </c>
      <c r="AZ30" s="97"/>
      <c r="BA30" s="97"/>
      <c r="BB30" s="97"/>
      <c r="BC30" s="97"/>
      <c r="BD30" s="97"/>
      <c r="BE30" s="97"/>
      <c r="BF30" s="97"/>
      <c r="BG30" s="97"/>
      <c r="BH30" s="98">
        <v>222</v>
      </c>
      <c r="BI30" s="98"/>
      <c r="BJ30" s="98"/>
      <c r="BK30" s="98"/>
      <c r="BL30" s="98"/>
      <c r="BM30" s="98"/>
      <c r="BN30" s="98"/>
      <c r="BO30" s="98"/>
      <c r="BP30" s="98"/>
      <c r="BT30" s="109" t="s">
        <v>64</v>
      </c>
      <c r="BU30" s="109"/>
      <c r="BV30" s="109"/>
      <c r="BW30" s="109"/>
      <c r="BX30" s="109"/>
      <c r="BY30" s="109"/>
      <c r="BZ30" s="109"/>
      <c r="CA30" s="109"/>
      <c r="CB30" s="109"/>
      <c r="CC30" s="109"/>
      <c r="CD30" s="109"/>
      <c r="CE30" s="109"/>
      <c r="CF30" s="109"/>
      <c r="CG30" s="109"/>
      <c r="CH30" s="109"/>
      <c r="CI30" s="109"/>
      <c r="CJ30" s="109"/>
      <c r="CK30" s="109"/>
      <c r="CL30" s="109"/>
      <c r="CM30" s="109"/>
      <c r="CN30" s="109"/>
      <c r="CO30" s="109"/>
      <c r="CP30" s="109"/>
      <c r="CQ30" s="109"/>
      <c r="CR30" s="109"/>
      <c r="CS30" s="109"/>
      <c r="CT30" s="109"/>
      <c r="CU30" s="109"/>
      <c r="CV30" s="109"/>
      <c r="CW30" s="109"/>
      <c r="CX30" s="109"/>
      <c r="CY30" s="109"/>
      <c r="CZ30" s="109"/>
      <c r="DA30" s="109"/>
      <c r="DB30" s="109"/>
      <c r="DC30" s="109"/>
      <c r="DD30" s="109"/>
      <c r="DE30" s="109"/>
      <c r="DF30" s="109"/>
      <c r="DG30" s="109"/>
      <c r="DH30" s="109"/>
      <c r="DI30" s="109"/>
      <c r="DJ30" s="109"/>
      <c r="DK30" s="109"/>
      <c r="DL30" s="109"/>
      <c r="DM30" s="109"/>
      <c r="DN30" s="79">
        <v>1615</v>
      </c>
      <c r="DO30" s="79"/>
      <c r="DP30" s="79"/>
      <c r="DQ30" s="79"/>
      <c r="DR30" s="71">
        <v>69942</v>
      </c>
      <c r="DS30" s="71"/>
      <c r="DT30" s="71"/>
      <c r="DU30" s="71"/>
      <c r="DV30" s="71"/>
      <c r="DW30" s="71"/>
      <c r="DX30" s="71"/>
      <c r="DY30" s="71"/>
      <c r="DZ30" s="71"/>
      <c r="EA30" s="80">
        <v>80904</v>
      </c>
      <c r="EB30" s="81"/>
      <c r="EC30" s="81"/>
      <c r="ED30" s="81"/>
      <c r="EE30" s="81"/>
      <c r="EF30" s="81"/>
      <c r="EG30" s="81"/>
      <c r="EH30" s="81"/>
      <c r="EI30" s="81"/>
    </row>
    <row r="31" spans="1:139" ht="12.75" customHeight="1">
      <c r="A31" s="122" t="s">
        <v>65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4"/>
      <c r="AU31" s="125">
        <v>1130</v>
      </c>
      <c r="AV31" s="126"/>
      <c r="AW31" s="126"/>
      <c r="AX31" s="127"/>
      <c r="AY31" s="131">
        <v>345</v>
      </c>
      <c r="AZ31" s="132"/>
      <c r="BA31" s="132"/>
      <c r="BB31" s="132"/>
      <c r="BC31" s="132"/>
      <c r="BD31" s="132"/>
      <c r="BE31" s="132"/>
      <c r="BF31" s="132"/>
      <c r="BG31" s="133"/>
      <c r="BH31" s="111">
        <v>322</v>
      </c>
      <c r="BI31" s="112"/>
      <c r="BJ31" s="112"/>
      <c r="BK31" s="112"/>
      <c r="BL31" s="112"/>
      <c r="BM31" s="112"/>
      <c r="BN31" s="112"/>
      <c r="BO31" s="112"/>
      <c r="BP31" s="113"/>
      <c r="BT31" s="109" t="s">
        <v>66</v>
      </c>
      <c r="BU31" s="109"/>
      <c r="BV31" s="109"/>
      <c r="BW31" s="109"/>
      <c r="BX31" s="109"/>
      <c r="BY31" s="109"/>
      <c r="BZ31" s="109"/>
      <c r="CA31" s="109"/>
      <c r="CB31" s="109"/>
      <c r="CC31" s="109"/>
      <c r="CD31" s="109"/>
      <c r="CE31" s="109"/>
      <c r="CF31" s="109"/>
      <c r="CG31" s="109"/>
      <c r="CH31" s="109"/>
      <c r="CI31" s="109"/>
      <c r="CJ31" s="109"/>
      <c r="CK31" s="109"/>
      <c r="CL31" s="109"/>
      <c r="CM31" s="109"/>
      <c r="CN31" s="109"/>
      <c r="CO31" s="109"/>
      <c r="CP31" s="109"/>
      <c r="CQ31" s="109"/>
      <c r="CR31" s="109"/>
      <c r="CS31" s="109"/>
      <c r="CT31" s="109"/>
      <c r="CU31" s="109"/>
      <c r="CV31" s="109"/>
      <c r="CW31" s="109"/>
      <c r="CX31" s="109"/>
      <c r="CY31" s="109"/>
      <c r="CZ31" s="109"/>
      <c r="DA31" s="109"/>
      <c r="DB31" s="109"/>
      <c r="DC31" s="109"/>
      <c r="DD31" s="109"/>
      <c r="DE31" s="109"/>
      <c r="DF31" s="109"/>
      <c r="DG31" s="109"/>
      <c r="DH31" s="109"/>
      <c r="DI31" s="109"/>
      <c r="DJ31" s="109"/>
      <c r="DK31" s="109"/>
      <c r="DL31" s="109"/>
      <c r="DM31" s="109"/>
      <c r="DN31" s="79">
        <v>1620</v>
      </c>
      <c r="DO31" s="79"/>
      <c r="DP31" s="79"/>
      <c r="DQ31" s="79"/>
      <c r="DR31" s="71">
        <v>1228</v>
      </c>
      <c r="DS31" s="71"/>
      <c r="DT31" s="71"/>
      <c r="DU31" s="71"/>
      <c r="DV31" s="71"/>
      <c r="DW31" s="71"/>
      <c r="DX31" s="71"/>
      <c r="DY31" s="71"/>
      <c r="DZ31" s="71"/>
      <c r="EA31" s="80">
        <v>1071</v>
      </c>
      <c r="EB31" s="81"/>
      <c r="EC31" s="81"/>
      <c r="ED31" s="81"/>
      <c r="EE31" s="81"/>
      <c r="EF31" s="81"/>
      <c r="EG31" s="81"/>
      <c r="EH31" s="81"/>
      <c r="EI31" s="81"/>
    </row>
    <row r="32" spans="1:139" ht="12.75" customHeight="1">
      <c r="A32" s="117" t="s">
        <v>67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9"/>
      <c r="AU32" s="128"/>
      <c r="AV32" s="129"/>
      <c r="AW32" s="129"/>
      <c r="AX32" s="130"/>
      <c r="AY32" s="134"/>
      <c r="AZ32" s="135"/>
      <c r="BA32" s="135"/>
      <c r="BB32" s="135"/>
      <c r="BC32" s="135"/>
      <c r="BD32" s="135"/>
      <c r="BE32" s="135"/>
      <c r="BF32" s="135"/>
      <c r="BG32" s="136"/>
      <c r="BH32" s="114"/>
      <c r="BI32" s="115"/>
      <c r="BJ32" s="115"/>
      <c r="BK32" s="115"/>
      <c r="BL32" s="115"/>
      <c r="BM32" s="115"/>
      <c r="BN32" s="115"/>
      <c r="BO32" s="115"/>
      <c r="BP32" s="116"/>
      <c r="BT32" s="109" t="s">
        <v>68</v>
      </c>
      <c r="BU32" s="109"/>
      <c r="BV32" s="109"/>
      <c r="BW32" s="109"/>
      <c r="BX32" s="109"/>
      <c r="BY32" s="109"/>
      <c r="BZ32" s="109"/>
      <c r="CA32" s="109"/>
      <c r="CB32" s="109"/>
      <c r="CC32" s="109"/>
      <c r="CD32" s="109"/>
      <c r="CE32" s="109"/>
      <c r="CF32" s="109"/>
      <c r="CG32" s="109"/>
      <c r="CH32" s="109"/>
      <c r="CI32" s="109"/>
      <c r="CJ32" s="109"/>
      <c r="CK32" s="109"/>
      <c r="CL32" s="109"/>
      <c r="CM32" s="109"/>
      <c r="CN32" s="109"/>
      <c r="CO32" s="109"/>
      <c r="CP32" s="109"/>
      <c r="CQ32" s="109"/>
      <c r="CR32" s="109"/>
      <c r="CS32" s="109"/>
      <c r="CT32" s="109"/>
      <c r="CU32" s="109"/>
      <c r="CV32" s="109"/>
      <c r="CW32" s="109"/>
      <c r="CX32" s="109"/>
      <c r="CY32" s="109"/>
      <c r="CZ32" s="109"/>
      <c r="DA32" s="109"/>
      <c r="DB32" s="109"/>
      <c r="DC32" s="109"/>
      <c r="DD32" s="109"/>
      <c r="DE32" s="109"/>
      <c r="DF32" s="109"/>
      <c r="DG32" s="109"/>
      <c r="DH32" s="109"/>
      <c r="DI32" s="109"/>
      <c r="DJ32" s="109"/>
      <c r="DK32" s="109"/>
      <c r="DL32" s="109"/>
      <c r="DM32" s="109"/>
      <c r="DN32" s="79">
        <v>1621</v>
      </c>
      <c r="DO32" s="79"/>
      <c r="DP32" s="79"/>
      <c r="DQ32" s="79"/>
      <c r="DR32" s="71"/>
      <c r="DS32" s="71"/>
      <c r="DT32" s="71"/>
      <c r="DU32" s="71"/>
      <c r="DV32" s="71"/>
      <c r="DW32" s="71"/>
      <c r="DX32" s="71"/>
      <c r="DY32" s="71"/>
      <c r="DZ32" s="71"/>
      <c r="EA32" s="80"/>
      <c r="EB32" s="81"/>
      <c r="EC32" s="81"/>
      <c r="ED32" s="81"/>
      <c r="EE32" s="81"/>
      <c r="EF32" s="81"/>
      <c r="EG32" s="81"/>
      <c r="EH32" s="81"/>
      <c r="EI32" s="81"/>
    </row>
    <row r="33" spans="1:140" ht="13.5" customHeight="1">
      <c r="A33" s="110" t="s">
        <v>69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79">
        <v>1135</v>
      </c>
      <c r="AV33" s="79"/>
      <c r="AW33" s="79"/>
      <c r="AX33" s="79"/>
      <c r="AY33" s="97"/>
      <c r="AZ33" s="97"/>
      <c r="BA33" s="97"/>
      <c r="BB33" s="97"/>
      <c r="BC33" s="97"/>
      <c r="BD33" s="97"/>
      <c r="BE33" s="97"/>
      <c r="BF33" s="97"/>
      <c r="BG33" s="97"/>
      <c r="BH33" s="98"/>
      <c r="BI33" s="98"/>
      <c r="BJ33" s="98"/>
      <c r="BK33" s="98"/>
      <c r="BL33" s="98"/>
      <c r="BM33" s="98"/>
      <c r="BN33" s="98"/>
      <c r="BO33" s="98"/>
      <c r="BP33" s="98"/>
      <c r="BT33" s="109" t="s">
        <v>70</v>
      </c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09"/>
      <c r="CI33" s="109"/>
      <c r="CJ33" s="109"/>
      <c r="CK33" s="109"/>
      <c r="CL33" s="109"/>
      <c r="CM33" s="109"/>
      <c r="CN33" s="109"/>
      <c r="CO33" s="109"/>
      <c r="CP33" s="109"/>
      <c r="CQ33" s="109"/>
      <c r="CR33" s="109"/>
      <c r="CS33" s="109"/>
      <c r="CT33" s="109"/>
      <c r="CU33" s="109"/>
      <c r="CV33" s="109"/>
      <c r="CW33" s="109"/>
      <c r="CX33" s="109"/>
      <c r="CY33" s="109"/>
      <c r="CZ33" s="109"/>
      <c r="DA33" s="109"/>
      <c r="DB33" s="109"/>
      <c r="DC33" s="109"/>
      <c r="DD33" s="109"/>
      <c r="DE33" s="109"/>
      <c r="DF33" s="109"/>
      <c r="DG33" s="109"/>
      <c r="DH33" s="109"/>
      <c r="DI33" s="109"/>
      <c r="DJ33" s="109"/>
      <c r="DK33" s="109"/>
      <c r="DL33" s="109"/>
      <c r="DM33" s="109"/>
      <c r="DN33" s="79">
        <v>1625</v>
      </c>
      <c r="DO33" s="79"/>
      <c r="DP33" s="79"/>
      <c r="DQ33" s="79"/>
      <c r="DR33" s="71">
        <v>20420</v>
      </c>
      <c r="DS33" s="71"/>
      <c r="DT33" s="71"/>
      <c r="DU33" s="71"/>
      <c r="DV33" s="71"/>
      <c r="DW33" s="71"/>
      <c r="DX33" s="71"/>
      <c r="DY33" s="71"/>
      <c r="DZ33" s="71"/>
      <c r="EA33" s="81">
        <v>26901</v>
      </c>
      <c r="EB33" s="81"/>
      <c r="EC33" s="81"/>
      <c r="ED33" s="81"/>
      <c r="EE33" s="81"/>
      <c r="EF33" s="81"/>
      <c r="EG33" s="81"/>
      <c r="EH33" s="81"/>
      <c r="EI33" s="81"/>
    </row>
    <row r="34" spans="1:140" ht="13.5" customHeight="1">
      <c r="A34" s="109" t="s">
        <v>68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79">
        <v>1136</v>
      </c>
      <c r="AV34" s="79"/>
      <c r="AW34" s="79"/>
      <c r="AX34" s="79"/>
      <c r="AY34" s="97"/>
      <c r="AZ34" s="97"/>
      <c r="BA34" s="97"/>
      <c r="BB34" s="97"/>
      <c r="BC34" s="97"/>
      <c r="BD34" s="97"/>
      <c r="BE34" s="97"/>
      <c r="BF34" s="97"/>
      <c r="BG34" s="97"/>
      <c r="BH34" s="98"/>
      <c r="BI34" s="98"/>
      <c r="BJ34" s="98"/>
      <c r="BK34" s="98"/>
      <c r="BL34" s="98"/>
      <c r="BM34" s="98"/>
      <c r="BN34" s="98"/>
      <c r="BO34" s="98"/>
      <c r="BP34" s="98"/>
      <c r="BT34" s="109" t="s">
        <v>71</v>
      </c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09"/>
      <c r="CI34" s="109"/>
      <c r="CJ34" s="109"/>
      <c r="CK34" s="109"/>
      <c r="CL34" s="109"/>
      <c r="CM34" s="109"/>
      <c r="CN34" s="109"/>
      <c r="CO34" s="109"/>
      <c r="CP34" s="109"/>
      <c r="CQ34" s="109"/>
      <c r="CR34" s="109"/>
      <c r="CS34" s="109"/>
      <c r="CT34" s="109"/>
      <c r="CU34" s="109"/>
      <c r="CV34" s="109"/>
      <c r="CW34" s="109"/>
      <c r="CX34" s="109"/>
      <c r="CY34" s="109"/>
      <c r="CZ34" s="109"/>
      <c r="DA34" s="109"/>
      <c r="DB34" s="109"/>
      <c r="DC34" s="109"/>
      <c r="DD34" s="109"/>
      <c r="DE34" s="109"/>
      <c r="DF34" s="109"/>
      <c r="DG34" s="109"/>
      <c r="DH34" s="109"/>
      <c r="DI34" s="109"/>
      <c r="DJ34" s="109"/>
      <c r="DK34" s="109"/>
      <c r="DL34" s="109"/>
      <c r="DM34" s="109"/>
      <c r="DN34" s="79">
        <v>1630</v>
      </c>
      <c r="DO34" s="79"/>
      <c r="DP34" s="79"/>
      <c r="DQ34" s="79"/>
      <c r="DR34" s="71">
        <v>5679</v>
      </c>
      <c r="DS34" s="71"/>
      <c r="DT34" s="71"/>
      <c r="DU34" s="71"/>
      <c r="DV34" s="71"/>
      <c r="DW34" s="71"/>
      <c r="DX34" s="71"/>
      <c r="DY34" s="71"/>
      <c r="DZ34" s="71"/>
      <c r="EA34" s="81">
        <v>5146</v>
      </c>
      <c r="EB34" s="81"/>
      <c r="EC34" s="81"/>
      <c r="ED34" s="81"/>
      <c r="EE34" s="81"/>
      <c r="EF34" s="81"/>
      <c r="EG34" s="81"/>
      <c r="EH34" s="81"/>
      <c r="EI34" s="81"/>
    </row>
    <row r="35" spans="1:140" ht="13.5" customHeight="1">
      <c r="A35" s="96" t="s">
        <v>72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79">
        <v>1155</v>
      </c>
      <c r="AV35" s="79"/>
      <c r="AW35" s="79"/>
      <c r="AX35" s="79"/>
      <c r="AY35" s="97">
        <v>727</v>
      </c>
      <c r="AZ35" s="97"/>
      <c r="BA35" s="97"/>
      <c r="BB35" s="97"/>
      <c r="BC35" s="97"/>
      <c r="BD35" s="97"/>
      <c r="BE35" s="97"/>
      <c r="BF35" s="97"/>
      <c r="BG35" s="97"/>
      <c r="BH35" s="98">
        <v>215</v>
      </c>
      <c r="BI35" s="98"/>
      <c r="BJ35" s="98"/>
      <c r="BK35" s="98"/>
      <c r="BL35" s="98"/>
      <c r="BM35" s="98"/>
      <c r="BN35" s="98"/>
      <c r="BO35" s="98"/>
      <c r="BP35" s="98"/>
      <c r="BT35" s="106" t="s">
        <v>73</v>
      </c>
      <c r="BU35" s="107"/>
      <c r="BV35" s="107"/>
      <c r="BW35" s="107"/>
      <c r="BX35" s="107"/>
      <c r="BY35" s="107"/>
      <c r="BZ35" s="107"/>
      <c r="CA35" s="107"/>
      <c r="CB35" s="107"/>
      <c r="CC35" s="107"/>
      <c r="CD35" s="107"/>
      <c r="CE35" s="107"/>
      <c r="CF35" s="107"/>
      <c r="CG35" s="107"/>
      <c r="CH35" s="107"/>
      <c r="CI35" s="107"/>
      <c r="CJ35" s="107"/>
      <c r="CK35" s="107"/>
      <c r="CL35" s="107"/>
      <c r="CM35" s="107"/>
      <c r="CN35" s="107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07"/>
      <c r="CZ35" s="107"/>
      <c r="DA35" s="107"/>
      <c r="DB35" s="107"/>
      <c r="DC35" s="107"/>
      <c r="DD35" s="107"/>
      <c r="DE35" s="107"/>
      <c r="DF35" s="107"/>
      <c r="DG35" s="107"/>
      <c r="DH35" s="107"/>
      <c r="DI35" s="107"/>
      <c r="DJ35" s="107"/>
      <c r="DK35" s="107"/>
      <c r="DL35" s="107"/>
      <c r="DM35" s="108"/>
      <c r="DN35" s="79" t="s">
        <v>74</v>
      </c>
      <c r="DO35" s="79"/>
      <c r="DP35" s="79"/>
      <c r="DQ35" s="79"/>
      <c r="DR35" s="71"/>
      <c r="DS35" s="71"/>
      <c r="DT35" s="71"/>
      <c r="DU35" s="71"/>
      <c r="DV35" s="71"/>
      <c r="DW35" s="71"/>
      <c r="DX35" s="71"/>
      <c r="DY35" s="71"/>
      <c r="DZ35" s="71"/>
      <c r="EA35" s="80"/>
      <c r="EB35" s="81"/>
      <c r="EC35" s="81"/>
      <c r="ED35" s="81"/>
      <c r="EE35" s="81"/>
      <c r="EF35" s="81"/>
      <c r="EG35" s="81"/>
      <c r="EH35" s="81"/>
      <c r="EI35" s="81"/>
    </row>
    <row r="36" spans="1:140" ht="13.5" customHeight="1">
      <c r="A36" s="96" t="s">
        <v>75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79">
        <v>1160</v>
      </c>
      <c r="AV36" s="79"/>
      <c r="AW36" s="79"/>
      <c r="AX36" s="79"/>
      <c r="AY36" s="97"/>
      <c r="AZ36" s="97"/>
      <c r="BA36" s="97"/>
      <c r="BB36" s="97"/>
      <c r="BC36" s="97"/>
      <c r="BD36" s="97"/>
      <c r="BE36" s="97"/>
      <c r="BF36" s="97"/>
      <c r="BG36" s="97"/>
      <c r="BH36" s="98"/>
      <c r="BI36" s="98"/>
      <c r="BJ36" s="98"/>
      <c r="BK36" s="98"/>
      <c r="BL36" s="98"/>
      <c r="BM36" s="98"/>
      <c r="BN36" s="98"/>
      <c r="BO36" s="98"/>
      <c r="BP36" s="98"/>
      <c r="BT36" s="106" t="s">
        <v>76</v>
      </c>
      <c r="BU36" s="107"/>
      <c r="BV36" s="107"/>
      <c r="BW36" s="107"/>
      <c r="BX36" s="107"/>
      <c r="BY36" s="107"/>
      <c r="BZ36" s="107"/>
      <c r="CA36" s="107"/>
      <c r="CB36" s="107"/>
      <c r="CC36" s="107"/>
      <c r="CD36" s="107"/>
      <c r="CE36" s="107"/>
      <c r="CF36" s="107"/>
      <c r="CG36" s="107"/>
      <c r="CH36" s="107"/>
      <c r="CI36" s="107"/>
      <c r="CJ36" s="107"/>
      <c r="CK36" s="107"/>
      <c r="CL36" s="107"/>
      <c r="CM36" s="107"/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07"/>
      <c r="CZ36" s="107"/>
      <c r="DA36" s="107"/>
      <c r="DB36" s="107"/>
      <c r="DC36" s="107"/>
      <c r="DD36" s="107"/>
      <c r="DE36" s="107"/>
      <c r="DF36" s="107"/>
      <c r="DG36" s="107"/>
      <c r="DH36" s="107"/>
      <c r="DI36" s="107"/>
      <c r="DJ36" s="107"/>
      <c r="DK36" s="107"/>
      <c r="DL36" s="107"/>
      <c r="DM36" s="108"/>
      <c r="DN36" s="79" t="s">
        <v>77</v>
      </c>
      <c r="DO36" s="79"/>
      <c r="DP36" s="79"/>
      <c r="DQ36" s="79"/>
      <c r="DR36" s="71">
        <v>32308</v>
      </c>
      <c r="DS36" s="71"/>
      <c r="DT36" s="71"/>
      <c r="DU36" s="71"/>
      <c r="DV36" s="71"/>
      <c r="DW36" s="71"/>
      <c r="DX36" s="71"/>
      <c r="DY36" s="71"/>
      <c r="DZ36" s="71"/>
      <c r="EA36" s="81">
        <v>33875</v>
      </c>
      <c r="EB36" s="81"/>
      <c r="EC36" s="81"/>
      <c r="ED36" s="81"/>
      <c r="EE36" s="81"/>
      <c r="EF36" s="81"/>
      <c r="EG36" s="81"/>
      <c r="EH36" s="81"/>
      <c r="EI36" s="81"/>
    </row>
    <row r="37" spans="1:140" ht="13.5" customHeight="1">
      <c r="A37" s="103" t="s">
        <v>78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4">
        <v>1165</v>
      </c>
      <c r="AV37" s="104"/>
      <c r="AW37" s="104"/>
      <c r="AX37" s="104"/>
      <c r="AY37" s="105">
        <v>24</v>
      </c>
      <c r="AZ37" s="105"/>
      <c r="BA37" s="105"/>
      <c r="BB37" s="105"/>
      <c r="BC37" s="105"/>
      <c r="BD37" s="105"/>
      <c r="BE37" s="105"/>
      <c r="BF37" s="105"/>
      <c r="BG37" s="105"/>
      <c r="BH37" s="105">
        <v>1349</v>
      </c>
      <c r="BI37" s="105"/>
      <c r="BJ37" s="105"/>
      <c r="BK37" s="105"/>
      <c r="BL37" s="105"/>
      <c r="BM37" s="105"/>
      <c r="BN37" s="105"/>
      <c r="BO37" s="105"/>
      <c r="BP37" s="105"/>
      <c r="BT37" s="96" t="s">
        <v>79</v>
      </c>
      <c r="BU37" s="96"/>
      <c r="BV37" s="96"/>
      <c r="BW37" s="96"/>
      <c r="BX37" s="96"/>
      <c r="BY37" s="96"/>
      <c r="BZ37" s="96"/>
      <c r="CA37" s="96"/>
      <c r="CB37" s="96"/>
      <c r="CC37" s="96"/>
      <c r="CD37" s="96"/>
      <c r="CE37" s="96"/>
      <c r="CF37" s="96"/>
      <c r="CG37" s="96"/>
      <c r="CH37" s="96"/>
      <c r="CI37" s="96"/>
      <c r="CJ37" s="96"/>
      <c r="CK37" s="96"/>
      <c r="CL37" s="96"/>
      <c r="CM37" s="96"/>
      <c r="CN37" s="96"/>
      <c r="CO37" s="96"/>
      <c r="CP37" s="96"/>
      <c r="CQ37" s="96"/>
      <c r="CR37" s="96"/>
      <c r="CS37" s="96"/>
      <c r="CT37" s="96"/>
      <c r="CU37" s="96"/>
      <c r="CV37" s="96"/>
      <c r="CW37" s="96"/>
      <c r="CX37" s="96"/>
      <c r="CY37" s="96"/>
      <c r="CZ37" s="96"/>
      <c r="DA37" s="96"/>
      <c r="DB37" s="96"/>
      <c r="DC37" s="96"/>
      <c r="DD37" s="96"/>
      <c r="DE37" s="96"/>
      <c r="DF37" s="96"/>
      <c r="DG37" s="96"/>
      <c r="DH37" s="96"/>
      <c r="DI37" s="96"/>
      <c r="DJ37" s="96"/>
      <c r="DK37" s="96"/>
      <c r="DL37" s="96"/>
      <c r="DM37" s="96"/>
      <c r="DN37" s="79">
        <v>1660</v>
      </c>
      <c r="DO37" s="79"/>
      <c r="DP37" s="79"/>
      <c r="DQ37" s="79"/>
      <c r="DR37" s="71"/>
      <c r="DS37" s="71"/>
      <c r="DT37" s="71"/>
      <c r="DU37" s="71"/>
      <c r="DV37" s="71"/>
      <c r="DW37" s="71"/>
      <c r="DX37" s="71"/>
      <c r="DY37" s="71"/>
      <c r="DZ37" s="71"/>
      <c r="EA37" s="80"/>
      <c r="EB37" s="81"/>
      <c r="EC37" s="81"/>
      <c r="ED37" s="81"/>
      <c r="EE37" s="81"/>
      <c r="EF37" s="81"/>
      <c r="EG37" s="81"/>
      <c r="EH37" s="81"/>
      <c r="EI37" s="81"/>
    </row>
    <row r="38" spans="1:140" ht="13.5" customHeight="1">
      <c r="A38" s="96" t="s">
        <v>80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79" t="s">
        <v>81</v>
      </c>
      <c r="AV38" s="79"/>
      <c r="AW38" s="79"/>
      <c r="AX38" s="79"/>
      <c r="AY38" s="97">
        <v>4</v>
      </c>
      <c r="AZ38" s="97"/>
      <c r="BA38" s="97"/>
      <c r="BB38" s="97"/>
      <c r="BC38" s="97"/>
      <c r="BD38" s="97"/>
      <c r="BE38" s="97"/>
      <c r="BF38" s="97"/>
      <c r="BG38" s="97"/>
      <c r="BH38" s="98">
        <v>5</v>
      </c>
      <c r="BI38" s="98"/>
      <c r="BJ38" s="98"/>
      <c r="BK38" s="98"/>
      <c r="BL38" s="98"/>
      <c r="BM38" s="98"/>
      <c r="BN38" s="98"/>
      <c r="BO38" s="98"/>
      <c r="BP38" s="98"/>
      <c r="BT38" s="96" t="s">
        <v>82</v>
      </c>
      <c r="BU38" s="96"/>
      <c r="BV38" s="96"/>
      <c r="BW38" s="96"/>
      <c r="BX38" s="96"/>
      <c r="BY38" s="96"/>
      <c r="BZ38" s="96"/>
      <c r="CA38" s="96"/>
      <c r="CB38" s="96"/>
      <c r="CC38" s="96"/>
      <c r="CD38" s="96"/>
      <c r="CE38" s="96"/>
      <c r="CF38" s="96"/>
      <c r="CG38" s="96"/>
      <c r="CH38" s="96"/>
      <c r="CI38" s="96"/>
      <c r="CJ38" s="96"/>
      <c r="CK38" s="96"/>
      <c r="CL38" s="96"/>
      <c r="CM38" s="96"/>
      <c r="CN38" s="96"/>
      <c r="CO38" s="96"/>
      <c r="CP38" s="96"/>
      <c r="CQ38" s="96"/>
      <c r="CR38" s="96"/>
      <c r="CS38" s="96"/>
      <c r="CT38" s="96"/>
      <c r="CU38" s="96"/>
      <c r="CV38" s="96"/>
      <c r="CW38" s="96"/>
      <c r="CX38" s="96"/>
      <c r="CY38" s="96"/>
      <c r="CZ38" s="96"/>
      <c r="DA38" s="96"/>
      <c r="DB38" s="96"/>
      <c r="DC38" s="96"/>
      <c r="DD38" s="96"/>
      <c r="DE38" s="96"/>
      <c r="DF38" s="96"/>
      <c r="DG38" s="96"/>
      <c r="DH38" s="96"/>
      <c r="DI38" s="96"/>
      <c r="DJ38" s="96"/>
      <c r="DK38" s="96"/>
      <c r="DL38" s="96"/>
      <c r="DM38" s="96"/>
      <c r="DN38" s="79">
        <v>1665</v>
      </c>
      <c r="DO38" s="79"/>
      <c r="DP38" s="79"/>
      <c r="DQ38" s="79"/>
      <c r="DR38" s="71">
        <v>4187</v>
      </c>
      <c r="DS38" s="71"/>
      <c r="DT38" s="71"/>
      <c r="DU38" s="71"/>
      <c r="DV38" s="71"/>
      <c r="DW38" s="71"/>
      <c r="DX38" s="71"/>
      <c r="DY38" s="71"/>
      <c r="DZ38" s="71"/>
      <c r="EA38" s="81">
        <v>4016</v>
      </c>
      <c r="EB38" s="81"/>
      <c r="EC38" s="81"/>
      <c r="ED38" s="81"/>
      <c r="EE38" s="81"/>
      <c r="EF38" s="81"/>
      <c r="EG38" s="81"/>
      <c r="EH38" s="81"/>
      <c r="EI38" s="81"/>
    </row>
    <row r="39" spans="1:140" ht="13.5" customHeight="1">
      <c r="A39" s="96" t="s">
        <v>83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79" t="s">
        <v>84</v>
      </c>
      <c r="AV39" s="79"/>
      <c r="AW39" s="79"/>
      <c r="AX39" s="79"/>
      <c r="AY39" s="97">
        <v>20</v>
      </c>
      <c r="AZ39" s="97"/>
      <c r="BA39" s="97"/>
      <c r="BB39" s="97"/>
      <c r="BC39" s="97"/>
      <c r="BD39" s="97"/>
      <c r="BE39" s="97"/>
      <c r="BF39" s="97"/>
      <c r="BG39" s="97"/>
      <c r="BH39" s="98">
        <v>1344</v>
      </c>
      <c r="BI39" s="98"/>
      <c r="BJ39" s="98"/>
      <c r="BK39" s="98"/>
      <c r="BL39" s="98"/>
      <c r="BM39" s="98"/>
      <c r="BN39" s="98"/>
      <c r="BO39" s="98"/>
      <c r="BP39" s="98"/>
      <c r="BQ39" s="53"/>
      <c r="BR39" s="58"/>
      <c r="BT39" s="96" t="s">
        <v>85</v>
      </c>
      <c r="BU39" s="96"/>
      <c r="BV39" s="96"/>
      <c r="BW39" s="96"/>
      <c r="BX39" s="96"/>
      <c r="BY39" s="96"/>
      <c r="BZ39" s="96"/>
      <c r="CA39" s="96"/>
      <c r="CB39" s="96"/>
      <c r="CC39" s="96"/>
      <c r="CD39" s="96"/>
      <c r="CE39" s="96"/>
      <c r="CF39" s="96"/>
      <c r="CG39" s="96"/>
      <c r="CH39" s="96"/>
      <c r="CI39" s="96"/>
      <c r="CJ39" s="96"/>
      <c r="CK39" s="96"/>
      <c r="CL39" s="96"/>
      <c r="CM39" s="96"/>
      <c r="CN39" s="96"/>
      <c r="CO39" s="96"/>
      <c r="CP39" s="96"/>
      <c r="CQ39" s="96"/>
      <c r="CR39" s="96"/>
      <c r="CS39" s="96"/>
      <c r="CT39" s="96"/>
      <c r="CU39" s="96"/>
      <c r="CV39" s="96"/>
      <c r="CW39" s="96"/>
      <c r="CX39" s="96"/>
      <c r="CY39" s="96"/>
      <c r="CZ39" s="96"/>
      <c r="DA39" s="96"/>
      <c r="DB39" s="96"/>
      <c r="DC39" s="96"/>
      <c r="DD39" s="96"/>
      <c r="DE39" s="96"/>
      <c r="DF39" s="96"/>
      <c r="DG39" s="96"/>
      <c r="DH39" s="96"/>
      <c r="DI39" s="96"/>
      <c r="DJ39" s="96"/>
      <c r="DK39" s="96"/>
      <c r="DL39" s="96"/>
      <c r="DM39" s="96"/>
      <c r="DN39" s="79">
        <v>1690</v>
      </c>
      <c r="DO39" s="79"/>
      <c r="DP39" s="79"/>
      <c r="DQ39" s="79"/>
      <c r="DR39" s="71">
        <v>840</v>
      </c>
      <c r="DS39" s="71"/>
      <c r="DT39" s="71"/>
      <c r="DU39" s="71"/>
      <c r="DV39" s="71"/>
      <c r="DW39" s="71"/>
      <c r="DX39" s="71"/>
      <c r="DY39" s="71"/>
      <c r="DZ39" s="71"/>
      <c r="EA39" s="80">
        <v>816</v>
      </c>
      <c r="EB39" s="81"/>
      <c r="EC39" s="81"/>
      <c r="ED39" s="81"/>
      <c r="EE39" s="81"/>
      <c r="EF39" s="81"/>
      <c r="EG39" s="81"/>
      <c r="EH39" s="81"/>
      <c r="EI39" s="81"/>
    </row>
    <row r="40" spans="1:140" ht="12" customHeight="1">
      <c r="A40" s="96" t="s">
        <v>86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79">
        <v>1170</v>
      </c>
      <c r="AV40" s="79"/>
      <c r="AW40" s="79"/>
      <c r="AX40" s="79"/>
      <c r="AY40" s="97">
        <v>3934</v>
      </c>
      <c r="AZ40" s="97"/>
      <c r="BA40" s="97"/>
      <c r="BB40" s="97"/>
      <c r="BC40" s="97"/>
      <c r="BD40" s="97"/>
      <c r="BE40" s="97"/>
      <c r="BF40" s="97"/>
      <c r="BG40" s="97"/>
      <c r="BH40" s="98">
        <v>3996</v>
      </c>
      <c r="BI40" s="98"/>
      <c r="BJ40" s="98"/>
      <c r="BK40" s="98"/>
      <c r="BL40" s="98"/>
      <c r="BM40" s="98"/>
      <c r="BN40" s="98"/>
      <c r="BO40" s="98"/>
      <c r="BP40" s="98"/>
      <c r="BT40" s="102" t="s">
        <v>87</v>
      </c>
      <c r="BU40" s="102"/>
      <c r="BV40" s="102"/>
      <c r="BW40" s="102"/>
      <c r="BX40" s="102"/>
      <c r="BY40" s="102"/>
      <c r="BZ40" s="102"/>
      <c r="CA40" s="102"/>
      <c r="CB40" s="102"/>
      <c r="CC40" s="102"/>
      <c r="CD40" s="102"/>
      <c r="CE40" s="102"/>
      <c r="CF40" s="102"/>
      <c r="CG40" s="102"/>
      <c r="CH40" s="102"/>
      <c r="CI40" s="102"/>
      <c r="CJ40" s="102"/>
      <c r="CK40" s="102"/>
      <c r="CL40" s="102"/>
      <c r="CM40" s="102"/>
      <c r="CN40" s="102"/>
      <c r="CO40" s="102"/>
      <c r="CP40" s="102"/>
      <c r="CQ40" s="102"/>
      <c r="CR40" s="102"/>
      <c r="CS40" s="102"/>
      <c r="CT40" s="102"/>
      <c r="CU40" s="102"/>
      <c r="CV40" s="102"/>
      <c r="CW40" s="102"/>
      <c r="CX40" s="102"/>
      <c r="CY40" s="102"/>
      <c r="CZ40" s="102"/>
      <c r="DA40" s="102"/>
      <c r="DB40" s="102"/>
      <c r="DC40" s="102"/>
      <c r="DD40" s="102"/>
      <c r="DE40" s="102"/>
      <c r="DF40" s="102"/>
      <c r="DG40" s="102"/>
      <c r="DH40" s="102"/>
      <c r="DI40" s="102"/>
      <c r="DJ40" s="102"/>
      <c r="DK40" s="102"/>
      <c r="DL40" s="102"/>
      <c r="DM40" s="102"/>
      <c r="DN40" s="95">
        <v>1695</v>
      </c>
      <c r="DO40" s="95"/>
      <c r="DP40" s="95"/>
      <c r="DQ40" s="95"/>
      <c r="DR40" s="78">
        <f>SUM(DR26:DZ39)-DR32</f>
        <v>134604</v>
      </c>
      <c r="DS40" s="78"/>
      <c r="DT40" s="78"/>
      <c r="DU40" s="78"/>
      <c r="DV40" s="78"/>
      <c r="DW40" s="78"/>
      <c r="DX40" s="78"/>
      <c r="DY40" s="78"/>
      <c r="DZ40" s="78"/>
      <c r="EA40" s="78">
        <f>SUM(EA26:EI39)-EA32</f>
        <v>152729</v>
      </c>
      <c r="EB40" s="78"/>
      <c r="EC40" s="78"/>
      <c r="ED40" s="78"/>
      <c r="EE40" s="78"/>
      <c r="EF40" s="78"/>
      <c r="EG40" s="78"/>
      <c r="EH40" s="78"/>
      <c r="EI40" s="78"/>
      <c r="EJ40" s="59"/>
    </row>
    <row r="41" spans="1:140" ht="13.5" customHeight="1">
      <c r="A41" s="96" t="s">
        <v>88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79">
        <v>1190</v>
      </c>
      <c r="AV41" s="79"/>
      <c r="AW41" s="79"/>
      <c r="AX41" s="79"/>
      <c r="AY41" s="97">
        <v>985</v>
      </c>
      <c r="AZ41" s="97"/>
      <c r="BA41" s="97"/>
      <c r="BB41" s="97"/>
      <c r="BC41" s="97"/>
      <c r="BD41" s="97"/>
      <c r="BE41" s="97"/>
      <c r="BF41" s="97"/>
      <c r="BG41" s="97"/>
      <c r="BH41" s="98">
        <v>994</v>
      </c>
      <c r="BI41" s="98"/>
      <c r="BJ41" s="98"/>
      <c r="BK41" s="98"/>
      <c r="BL41" s="98"/>
      <c r="BM41" s="98"/>
      <c r="BN41" s="98"/>
      <c r="BO41" s="98"/>
      <c r="BP41" s="98"/>
      <c r="BT41" s="3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5"/>
      <c r="DN41" s="6"/>
      <c r="DO41" s="7"/>
      <c r="DP41" s="7"/>
      <c r="DQ41" s="8"/>
      <c r="DR41" s="9"/>
      <c r="DS41" s="10"/>
      <c r="DT41" s="10"/>
      <c r="DU41" s="10"/>
      <c r="DV41" s="10"/>
      <c r="DW41" s="10"/>
      <c r="DX41" s="10"/>
      <c r="DY41" s="10"/>
      <c r="DZ41" s="11"/>
      <c r="EA41" s="60"/>
      <c r="EB41" s="61"/>
      <c r="EC41" s="61"/>
      <c r="ED41" s="61"/>
      <c r="EE41" s="61"/>
      <c r="EF41" s="61"/>
      <c r="EG41" s="61"/>
      <c r="EH41" s="61"/>
      <c r="EI41" s="62"/>
    </row>
    <row r="42" spans="1:140" ht="13.5" customHeight="1">
      <c r="A42" s="100" t="s">
        <v>40</v>
      </c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95">
        <v>1195</v>
      </c>
      <c r="AV42" s="95"/>
      <c r="AW42" s="95"/>
      <c r="AX42" s="95"/>
      <c r="AY42" s="101">
        <f>AY21+AY30+AY31+AY35+AY37+AY40+AY41+AY33</f>
        <v>80043</v>
      </c>
      <c r="AZ42" s="101"/>
      <c r="BA42" s="101"/>
      <c r="BB42" s="101"/>
      <c r="BC42" s="101"/>
      <c r="BD42" s="101"/>
      <c r="BE42" s="101"/>
      <c r="BF42" s="101"/>
      <c r="BG42" s="101"/>
      <c r="BH42" s="101">
        <f>BH21+BH30+BH31+BH35+BH37+BH40+BH41+BH33</f>
        <v>98344</v>
      </c>
      <c r="BI42" s="101"/>
      <c r="BJ42" s="101"/>
      <c r="BK42" s="101"/>
      <c r="BL42" s="101"/>
      <c r="BM42" s="101"/>
      <c r="BN42" s="101"/>
      <c r="BO42" s="101"/>
      <c r="BP42" s="101"/>
      <c r="BT42" s="72" t="s">
        <v>89</v>
      </c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4"/>
      <c r="DN42" s="72">
        <v>1700</v>
      </c>
      <c r="DO42" s="73"/>
      <c r="DP42" s="73"/>
      <c r="DQ42" s="74"/>
      <c r="DR42" s="85"/>
      <c r="DS42" s="86"/>
      <c r="DT42" s="86"/>
      <c r="DU42" s="86"/>
      <c r="DV42" s="86"/>
      <c r="DW42" s="86"/>
      <c r="DX42" s="86"/>
      <c r="DY42" s="86"/>
      <c r="DZ42" s="87"/>
      <c r="EA42" s="88"/>
      <c r="EB42" s="89"/>
      <c r="EC42" s="89"/>
      <c r="ED42" s="89"/>
      <c r="EE42" s="89"/>
      <c r="EF42" s="89"/>
      <c r="EG42" s="89"/>
      <c r="EH42" s="89"/>
      <c r="EI42" s="90"/>
    </row>
    <row r="43" spans="1:140" s="63" customFormat="1" ht="13.5" customHeight="1">
      <c r="A43" s="99" t="s">
        <v>90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>
        <v>1200</v>
      </c>
      <c r="AV43" s="99"/>
      <c r="AW43" s="99"/>
      <c r="AX43" s="99"/>
      <c r="AY43" s="97"/>
      <c r="AZ43" s="97"/>
      <c r="BA43" s="97"/>
      <c r="BB43" s="97"/>
      <c r="BC43" s="97"/>
      <c r="BD43" s="97"/>
      <c r="BE43" s="97"/>
      <c r="BF43" s="97"/>
      <c r="BG43" s="97"/>
      <c r="BH43" s="98"/>
      <c r="BI43" s="98"/>
      <c r="BJ43" s="98"/>
      <c r="BK43" s="98"/>
      <c r="BL43" s="98"/>
      <c r="BM43" s="98"/>
      <c r="BN43" s="98"/>
      <c r="BO43" s="98"/>
      <c r="BP43" s="98"/>
      <c r="BT43" s="75" t="s">
        <v>91</v>
      </c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7"/>
      <c r="DN43" s="75"/>
      <c r="DO43" s="76"/>
      <c r="DP43" s="76"/>
      <c r="DQ43" s="77"/>
      <c r="DR43" s="82"/>
      <c r="DS43" s="83"/>
      <c r="DT43" s="83"/>
      <c r="DU43" s="83"/>
      <c r="DV43" s="83"/>
      <c r="DW43" s="83"/>
      <c r="DX43" s="83"/>
      <c r="DY43" s="83"/>
      <c r="DZ43" s="84"/>
      <c r="EA43" s="91"/>
      <c r="EB43" s="92"/>
      <c r="EC43" s="92"/>
      <c r="ED43" s="92"/>
      <c r="EE43" s="92"/>
      <c r="EF43" s="92"/>
      <c r="EG43" s="92"/>
      <c r="EH43" s="92"/>
      <c r="EI43" s="93"/>
    </row>
    <row r="44" spans="1:140" s="63" customFormat="1" ht="13.5" customHeight="1">
      <c r="A44" s="100" t="s">
        <v>0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95">
        <v>1300</v>
      </c>
      <c r="AV44" s="95"/>
      <c r="AW44" s="95"/>
      <c r="AX44" s="95"/>
      <c r="AY44" s="101">
        <f>AY20+AY42</f>
        <v>175919</v>
      </c>
      <c r="AZ44" s="101"/>
      <c r="BA44" s="101"/>
      <c r="BB44" s="101"/>
      <c r="BC44" s="101"/>
      <c r="BD44" s="101"/>
      <c r="BE44" s="101"/>
      <c r="BF44" s="101"/>
      <c r="BG44" s="101"/>
      <c r="BH44" s="101">
        <f>BH20+BH42</f>
        <v>193353</v>
      </c>
      <c r="BI44" s="101"/>
      <c r="BJ44" s="101"/>
      <c r="BK44" s="101"/>
      <c r="BL44" s="101"/>
      <c r="BM44" s="101"/>
      <c r="BN44" s="101"/>
      <c r="BO44" s="101"/>
      <c r="BP44" s="101"/>
      <c r="BT44" s="94" t="s">
        <v>0</v>
      </c>
      <c r="BU44" s="94"/>
      <c r="BV44" s="94"/>
      <c r="BW44" s="94"/>
      <c r="BX44" s="94"/>
      <c r="BY44" s="94"/>
      <c r="BZ44" s="94"/>
      <c r="CA44" s="94"/>
      <c r="CB44" s="94"/>
      <c r="CC44" s="94"/>
      <c r="CD44" s="94"/>
      <c r="CE44" s="94"/>
      <c r="CF44" s="94"/>
      <c r="CG44" s="94"/>
      <c r="CH44" s="94"/>
      <c r="CI44" s="94"/>
      <c r="CJ44" s="94"/>
      <c r="CK44" s="94"/>
      <c r="CL44" s="94"/>
      <c r="CM44" s="94"/>
      <c r="CN44" s="94"/>
      <c r="CO44" s="94"/>
      <c r="CP44" s="94"/>
      <c r="CQ44" s="94"/>
      <c r="CR44" s="94"/>
      <c r="CS44" s="94"/>
      <c r="CT44" s="94"/>
      <c r="CU44" s="94"/>
      <c r="CV44" s="94"/>
      <c r="CW44" s="94"/>
      <c r="CX44" s="94"/>
      <c r="CY44" s="94"/>
      <c r="CZ44" s="94"/>
      <c r="DA44" s="94"/>
      <c r="DB44" s="94"/>
      <c r="DC44" s="94"/>
      <c r="DD44" s="94"/>
      <c r="DE44" s="94"/>
      <c r="DF44" s="94"/>
      <c r="DG44" s="94"/>
      <c r="DH44" s="94"/>
      <c r="DI44" s="94"/>
      <c r="DJ44" s="94"/>
      <c r="DK44" s="94"/>
      <c r="DL44" s="94"/>
      <c r="DM44" s="94"/>
      <c r="DN44" s="95">
        <v>1900</v>
      </c>
      <c r="DO44" s="95"/>
      <c r="DP44" s="95"/>
      <c r="DQ44" s="95"/>
      <c r="DR44" s="78">
        <f>DR13+DR22+DR40+DR42</f>
        <v>175919</v>
      </c>
      <c r="DS44" s="78"/>
      <c r="DT44" s="78"/>
      <c r="DU44" s="78"/>
      <c r="DV44" s="78"/>
      <c r="DW44" s="78"/>
      <c r="DX44" s="78"/>
      <c r="DY44" s="78"/>
      <c r="DZ44" s="78"/>
      <c r="EA44" s="78">
        <f>EA13+EA22+EA40+EA42</f>
        <v>193353</v>
      </c>
      <c r="EB44" s="78"/>
      <c r="EC44" s="78"/>
      <c r="ED44" s="78"/>
      <c r="EE44" s="78"/>
      <c r="EF44" s="78"/>
      <c r="EG44" s="78"/>
      <c r="EH44" s="78"/>
      <c r="EI44" s="78"/>
    </row>
    <row r="45" spans="1:140" s="63" customFormat="1" ht="13.5" customHeight="1"/>
    <row r="46" spans="1:140" s="63" customFormat="1" ht="13.5" customHeight="1"/>
    <row r="47" spans="1:140" s="63" customFormat="1" ht="13.5" customHeight="1"/>
    <row r="48" spans="1:140" s="63" customFormat="1" ht="13.5" customHeight="1"/>
    <row r="49" s="63" customFormat="1" ht="13.5" customHeight="1"/>
    <row r="50" s="63" customFormat="1" ht="13.5" customHeight="1"/>
    <row r="51" s="63" customFormat="1" ht="13.5" customHeight="1"/>
    <row r="52" s="63" customFormat="1" ht="13.5" customHeight="1"/>
    <row r="53" s="63" customFormat="1" ht="13.5" customHeight="1"/>
    <row r="54" s="63" customFormat="1" ht="13.5" customHeight="1"/>
    <row r="55" s="63" customFormat="1" ht="13.5" customHeight="1"/>
    <row r="56" s="63" customFormat="1" ht="13.5" customHeight="1"/>
    <row r="57" s="63" customFormat="1" ht="13.5" customHeight="1"/>
    <row r="58" s="63" customFormat="1" ht="13.5" customHeight="1"/>
    <row r="59" s="63" customFormat="1" ht="13.5" customHeight="1"/>
    <row r="60" s="63" customFormat="1" ht="13.5" customHeight="1"/>
    <row r="61" s="63" customFormat="1" ht="13.5" customHeight="1"/>
    <row r="62" s="63" customFormat="1" ht="13.5" customHeight="1"/>
    <row r="63" s="63" customFormat="1" ht="13.5" customHeight="1"/>
    <row r="64" s="63" customFormat="1" ht="13.5" customHeight="1"/>
    <row r="65" s="63" customFormat="1" ht="13.5" customHeight="1"/>
    <row r="66" s="63" customFormat="1" ht="13.5" customHeight="1"/>
    <row r="67" s="63" customFormat="1" ht="13.5" customHeight="1"/>
    <row r="68" s="63" customFormat="1" ht="13.5" customHeight="1"/>
    <row r="69" s="63" customFormat="1" ht="13.5" customHeight="1"/>
    <row r="70" s="63" customFormat="1" ht="13.5" customHeight="1"/>
    <row r="71" s="63" customFormat="1" ht="13.5" customHeight="1"/>
    <row r="72" s="63" customFormat="1" ht="13.5" customHeight="1"/>
    <row r="73" s="63" customFormat="1" ht="13.5" customHeight="1"/>
    <row r="74" s="63" customFormat="1" ht="13.5" customHeight="1"/>
    <row r="75" s="63" customFormat="1" ht="13.5" customHeight="1"/>
    <row r="76" s="63" customFormat="1" ht="13.5" customHeight="1"/>
    <row r="77" s="63" customFormat="1" ht="13.5" customHeight="1"/>
    <row r="78" s="63" customFormat="1" ht="13.5" customHeight="1"/>
    <row r="79" s="63" customFormat="1" ht="13.5" customHeight="1"/>
    <row r="80" s="63" customFormat="1" ht="13.5" customHeight="1"/>
    <row r="81" s="63" customFormat="1" ht="13.5" customHeight="1"/>
    <row r="82" s="63" customFormat="1" ht="13.5" customHeight="1"/>
    <row r="83" s="63" customFormat="1" ht="13.5" customHeight="1"/>
    <row r="84" s="63" customFormat="1" ht="13.5" customHeight="1"/>
    <row r="85" s="63" customFormat="1" ht="13.5" customHeight="1"/>
    <row r="86" s="63" customFormat="1" ht="13.5" customHeight="1"/>
    <row r="87" s="63" customFormat="1" ht="13.5" customHeight="1"/>
    <row r="88" s="63" customFormat="1" ht="13.5" customHeight="1"/>
    <row r="89" s="63" customFormat="1" ht="13.5" customHeight="1"/>
    <row r="90" s="63" customFormat="1" ht="13.5" customHeight="1"/>
    <row r="91" s="63" customFormat="1" ht="13.5" customHeight="1"/>
    <row r="92" s="63" customFormat="1" ht="13.5" customHeight="1"/>
    <row r="93" s="63" customFormat="1" ht="13.5" customHeight="1"/>
    <row r="94" s="63" customFormat="1" ht="13.5" customHeight="1"/>
    <row r="95" s="63" customFormat="1" ht="13.5" customHeight="1"/>
    <row r="96" s="63" customFormat="1" ht="13.5" customHeight="1"/>
    <row r="97" s="63" customFormat="1" ht="13.5" customHeight="1"/>
    <row r="98" s="63" customFormat="1" ht="13.5" customHeight="1"/>
    <row r="99" s="63" customFormat="1" ht="13.5" customHeight="1"/>
    <row r="100" s="63" customFormat="1" ht="13.5" customHeight="1"/>
    <row r="101" s="63" customFormat="1" ht="13.5" customHeight="1"/>
    <row r="102" s="63" customFormat="1" ht="13.5" customHeight="1"/>
    <row r="103" s="63" customFormat="1" ht="13.5" customHeight="1"/>
    <row r="104" s="63" customFormat="1" ht="13.5" customHeight="1"/>
    <row r="105" s="63" customFormat="1" ht="13.5" customHeight="1"/>
    <row r="106" s="63" customFormat="1" ht="13.5" customHeight="1"/>
    <row r="107" s="63" customFormat="1" ht="13.5" customHeight="1"/>
    <row r="108" s="63" customFormat="1" ht="13.5" customHeight="1"/>
    <row r="109" s="63" customFormat="1" ht="13.5" customHeight="1"/>
    <row r="110" s="63" customFormat="1" ht="13.5" customHeight="1"/>
    <row r="111" s="63" customFormat="1" ht="13.5" customHeight="1"/>
    <row r="112" s="63" customFormat="1" ht="13.5" customHeight="1"/>
    <row r="113" s="63" customFormat="1" ht="13.5" customHeight="1"/>
    <row r="114" s="63" customFormat="1" ht="13.5" customHeight="1"/>
    <row r="115" s="63" customFormat="1" ht="13.5" customHeight="1"/>
    <row r="116" s="63" customFormat="1" ht="13.5" customHeight="1"/>
    <row r="117" s="63" customFormat="1" ht="13.5" customHeight="1"/>
    <row r="118" s="63" customFormat="1" ht="13.5" customHeight="1"/>
    <row r="119" s="63" customFormat="1" ht="13.5" customHeight="1"/>
    <row r="120" s="63" customFormat="1" ht="13.5" customHeight="1"/>
    <row r="121" s="63" customFormat="1" ht="13.5" customHeight="1"/>
    <row r="122" s="63" customFormat="1" ht="13.5" customHeight="1"/>
    <row r="123" s="63" customFormat="1" ht="13.5" customHeight="1"/>
    <row r="124" s="63" customFormat="1" ht="13.5" customHeight="1"/>
    <row r="125" s="63" customFormat="1" ht="13.5" customHeight="1"/>
    <row r="126" s="63" customFormat="1" ht="13.5" customHeight="1"/>
    <row r="127" s="63" customFormat="1" ht="13.5" customHeight="1"/>
    <row r="128" s="63" customFormat="1" ht="13.5" customHeight="1"/>
    <row r="129" spans="1:139">
      <c r="A129" s="63"/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  <c r="AL129" s="63"/>
      <c r="AM129" s="63"/>
      <c r="AN129" s="63"/>
      <c r="AO129" s="63"/>
      <c r="AP129" s="63"/>
      <c r="AQ129" s="63"/>
      <c r="AR129" s="63"/>
      <c r="AS129" s="63"/>
      <c r="AT129" s="63"/>
      <c r="AU129" s="63"/>
      <c r="AV129" s="63"/>
      <c r="AW129" s="63"/>
      <c r="AX129" s="63"/>
      <c r="AY129" s="63"/>
      <c r="AZ129" s="63"/>
      <c r="BA129" s="63"/>
      <c r="BB129" s="63"/>
      <c r="BC129" s="63"/>
      <c r="BD129" s="63"/>
      <c r="BE129" s="63"/>
      <c r="BF129" s="63"/>
      <c r="BG129" s="63"/>
      <c r="BH129" s="63"/>
      <c r="BI129" s="63"/>
      <c r="BJ129" s="63"/>
      <c r="BK129" s="63"/>
      <c r="BL129" s="63"/>
      <c r="BM129" s="63"/>
      <c r="BN129" s="63"/>
      <c r="BO129" s="63"/>
      <c r="BP129" s="63"/>
      <c r="BT129" s="63"/>
      <c r="BU129" s="63"/>
      <c r="BV129" s="63"/>
      <c r="BW129" s="63"/>
      <c r="BX129" s="63"/>
      <c r="BY129" s="63"/>
      <c r="BZ129" s="63"/>
      <c r="CA129" s="63"/>
      <c r="CB129" s="63"/>
      <c r="CC129" s="63"/>
      <c r="CD129" s="63"/>
      <c r="CE129" s="63"/>
      <c r="CF129" s="63"/>
      <c r="CG129" s="63"/>
      <c r="CH129" s="63"/>
      <c r="CI129" s="63"/>
      <c r="CJ129" s="63"/>
      <c r="CK129" s="63"/>
      <c r="CL129" s="63"/>
      <c r="CM129" s="63"/>
      <c r="CN129" s="63"/>
      <c r="CO129" s="63"/>
      <c r="CP129" s="63"/>
      <c r="CQ129" s="63"/>
      <c r="CR129" s="63"/>
      <c r="CS129" s="63"/>
      <c r="CT129" s="63"/>
      <c r="CU129" s="63"/>
      <c r="CV129" s="63"/>
      <c r="CW129" s="63"/>
      <c r="CX129" s="63"/>
      <c r="CY129" s="63"/>
      <c r="CZ129" s="63"/>
      <c r="DA129" s="63"/>
      <c r="DB129" s="63"/>
      <c r="DC129" s="63"/>
      <c r="DD129" s="63"/>
      <c r="DE129" s="63"/>
      <c r="DF129" s="63"/>
      <c r="DG129" s="63"/>
      <c r="DH129" s="63"/>
      <c r="DI129" s="63"/>
      <c r="DJ129" s="63"/>
      <c r="DK129" s="63"/>
      <c r="DL129" s="63"/>
      <c r="DM129" s="63"/>
      <c r="DN129" s="63"/>
      <c r="DO129" s="63"/>
      <c r="DP129" s="63"/>
      <c r="DQ129" s="63"/>
      <c r="DR129" s="63"/>
      <c r="DS129" s="63"/>
      <c r="DT129" s="63"/>
      <c r="DU129" s="63"/>
      <c r="DV129" s="63"/>
      <c r="DW129" s="63"/>
      <c r="DX129" s="63"/>
      <c r="DY129" s="63"/>
      <c r="DZ129" s="63"/>
      <c r="EA129" s="63"/>
      <c r="EB129" s="63"/>
      <c r="EC129" s="63"/>
      <c r="ED129" s="63"/>
      <c r="EE129" s="63"/>
      <c r="EF129" s="63"/>
      <c r="EG129" s="63"/>
      <c r="EH129" s="63"/>
      <c r="EI129" s="63"/>
    </row>
    <row r="130" spans="1:139">
      <c r="A130" s="63"/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O130" s="63"/>
      <c r="AP130" s="63"/>
      <c r="AQ130" s="63"/>
      <c r="AR130" s="63"/>
      <c r="AS130" s="63"/>
      <c r="AT130" s="63"/>
      <c r="AU130" s="63"/>
      <c r="AV130" s="63"/>
      <c r="AW130" s="63"/>
      <c r="AX130" s="63"/>
      <c r="AY130" s="63"/>
      <c r="AZ130" s="63"/>
      <c r="BA130" s="63"/>
      <c r="BB130" s="63"/>
      <c r="BC130" s="63"/>
      <c r="BD130" s="63"/>
      <c r="BE130" s="63"/>
      <c r="BF130" s="63"/>
      <c r="BG130" s="63"/>
      <c r="BH130" s="63"/>
      <c r="BI130" s="63"/>
      <c r="BJ130" s="63"/>
      <c r="BK130" s="63"/>
      <c r="BL130" s="63"/>
      <c r="BM130" s="63"/>
      <c r="BN130" s="63"/>
      <c r="BO130" s="63"/>
      <c r="BP130" s="63"/>
      <c r="BT130" s="63"/>
      <c r="BU130" s="63"/>
      <c r="BV130" s="63"/>
      <c r="BW130" s="63"/>
      <c r="BX130" s="63"/>
      <c r="BY130" s="63"/>
      <c r="BZ130" s="63"/>
      <c r="CA130" s="63"/>
      <c r="CB130" s="63"/>
      <c r="CC130" s="63"/>
      <c r="CD130" s="63"/>
      <c r="CE130" s="63"/>
      <c r="CF130" s="63"/>
      <c r="CG130" s="63"/>
      <c r="CH130" s="63"/>
      <c r="CI130" s="63"/>
      <c r="CJ130" s="63"/>
      <c r="CK130" s="63"/>
      <c r="CL130" s="63"/>
      <c r="CM130" s="63"/>
      <c r="CN130" s="63"/>
      <c r="CO130" s="63"/>
      <c r="CP130" s="63"/>
      <c r="CQ130" s="63"/>
      <c r="CR130" s="63"/>
      <c r="CS130" s="63"/>
      <c r="CT130" s="63"/>
      <c r="CU130" s="63"/>
      <c r="CV130" s="63"/>
      <c r="CW130" s="63"/>
      <c r="CX130" s="63"/>
      <c r="CY130" s="63"/>
      <c r="CZ130" s="63"/>
      <c r="DA130" s="63"/>
      <c r="DB130" s="63"/>
      <c r="DC130" s="63"/>
      <c r="DD130" s="63"/>
      <c r="DE130" s="63"/>
      <c r="DF130" s="63"/>
      <c r="DG130" s="63"/>
      <c r="DH130" s="63"/>
      <c r="DI130" s="63"/>
      <c r="DJ130" s="63"/>
      <c r="DK130" s="63"/>
      <c r="DL130" s="63"/>
      <c r="DM130" s="63"/>
      <c r="DN130" s="63"/>
      <c r="DO130" s="63"/>
      <c r="DP130" s="63"/>
      <c r="DQ130" s="63"/>
      <c r="DR130" s="63"/>
      <c r="DS130" s="63"/>
      <c r="DT130" s="63"/>
      <c r="DU130" s="63"/>
      <c r="DV130" s="63"/>
      <c r="DW130" s="63"/>
      <c r="DX130" s="63"/>
      <c r="DY130" s="63"/>
      <c r="DZ130" s="63"/>
      <c r="EA130" s="63"/>
      <c r="EB130" s="63"/>
      <c r="EC130" s="63"/>
      <c r="ED130" s="63"/>
      <c r="EE130" s="63"/>
      <c r="EF130" s="63"/>
      <c r="EG130" s="63"/>
      <c r="EH130" s="63"/>
      <c r="EI130" s="63"/>
    </row>
  </sheetData>
  <mergeCells count="285">
    <mergeCell ref="BH4:BP5"/>
    <mergeCell ref="EA2:EI2"/>
    <mergeCell ref="A3:AT3"/>
    <mergeCell ref="AU3:AX3"/>
    <mergeCell ref="AY3:BG3"/>
    <mergeCell ref="BH3:BP3"/>
    <mergeCell ref="DR3:DZ3"/>
    <mergeCell ref="EA3:EI3"/>
    <mergeCell ref="DR2:DZ2"/>
    <mergeCell ref="A2:AT2"/>
    <mergeCell ref="AU2:AX2"/>
    <mergeCell ref="AY2:BG2"/>
    <mergeCell ref="BT4:DM4"/>
    <mergeCell ref="DN4:DQ4"/>
    <mergeCell ref="BH2:BP2"/>
    <mergeCell ref="BT2:DM3"/>
    <mergeCell ref="DN2:DQ3"/>
    <mergeCell ref="A4:AT4"/>
    <mergeCell ref="AU4:AX5"/>
    <mergeCell ref="EA4:EI4"/>
    <mergeCell ref="A5:AT5"/>
    <mergeCell ref="BT5:DM5"/>
    <mergeCell ref="DN5:DQ6"/>
    <mergeCell ref="DR5:DZ6"/>
    <mergeCell ref="EA5:EI6"/>
    <mergeCell ref="A6:AT6"/>
    <mergeCell ref="AU6:AX6"/>
    <mergeCell ref="DR4:DZ4"/>
    <mergeCell ref="AY4:BG5"/>
    <mergeCell ref="AY6:BG6"/>
    <mergeCell ref="BH6:BP6"/>
    <mergeCell ref="DN7:DQ7"/>
    <mergeCell ref="BT6:DM6"/>
    <mergeCell ref="BT8:DM8"/>
    <mergeCell ref="DN8:DQ8"/>
    <mergeCell ref="AY8:BG8"/>
    <mergeCell ref="BH8:BP8"/>
    <mergeCell ref="A7:AT7"/>
    <mergeCell ref="AU7:AX7"/>
    <mergeCell ref="AY7:BG7"/>
    <mergeCell ref="DR8:DZ8"/>
    <mergeCell ref="BH7:BP7"/>
    <mergeCell ref="BT7:DM7"/>
    <mergeCell ref="DR7:DZ7"/>
    <mergeCell ref="A8:AT8"/>
    <mergeCell ref="AU8:AX8"/>
    <mergeCell ref="BT9:DM9"/>
    <mergeCell ref="EA8:EI8"/>
    <mergeCell ref="DR9:DZ9"/>
    <mergeCell ref="EA9:EI9"/>
    <mergeCell ref="DR10:DZ10"/>
    <mergeCell ref="EA10:EI10"/>
    <mergeCell ref="BH9:BP9"/>
    <mergeCell ref="EA7:EI7"/>
    <mergeCell ref="AY10:BG10"/>
    <mergeCell ref="BH10:BP10"/>
    <mergeCell ref="BT11:DM11"/>
    <mergeCell ref="DN11:DQ11"/>
    <mergeCell ref="DR11:DZ11"/>
    <mergeCell ref="EA11:EI11"/>
    <mergeCell ref="BT10:DM10"/>
    <mergeCell ref="DN10:DQ10"/>
    <mergeCell ref="DN9:DQ9"/>
    <mergeCell ref="A10:AT10"/>
    <mergeCell ref="AU10:AX10"/>
    <mergeCell ref="A11:AT11"/>
    <mergeCell ref="AU11:AX11"/>
    <mergeCell ref="AY11:BG11"/>
    <mergeCell ref="BH11:BP11"/>
    <mergeCell ref="A9:AT9"/>
    <mergeCell ref="AU9:AX9"/>
    <mergeCell ref="AY9:BG9"/>
    <mergeCell ref="EA13:EI13"/>
    <mergeCell ref="A12:AT12"/>
    <mergeCell ref="AU12:AX12"/>
    <mergeCell ref="AY12:BG12"/>
    <mergeCell ref="BH12:BP12"/>
    <mergeCell ref="BT12:DM12"/>
    <mergeCell ref="DN12:DQ12"/>
    <mergeCell ref="BT15:DM15"/>
    <mergeCell ref="DR12:DZ12"/>
    <mergeCell ref="EA12:EI12"/>
    <mergeCell ref="A13:AT13"/>
    <mergeCell ref="AU13:AX13"/>
    <mergeCell ref="AY13:BG13"/>
    <mergeCell ref="BH13:BP13"/>
    <mergeCell ref="BT13:DM13"/>
    <mergeCell ref="DN13:DQ13"/>
    <mergeCell ref="DR13:DZ13"/>
    <mergeCell ref="A14:AT14"/>
    <mergeCell ref="AU14:AX15"/>
    <mergeCell ref="AY14:BG15"/>
    <mergeCell ref="BH14:BP15"/>
    <mergeCell ref="A15:AT15"/>
    <mergeCell ref="A16:AT16"/>
    <mergeCell ref="AU16:AX16"/>
    <mergeCell ref="AY16:BG16"/>
    <mergeCell ref="BH16:BP16"/>
    <mergeCell ref="DR18:DZ18"/>
    <mergeCell ref="EA18:EI18"/>
    <mergeCell ref="A19:AT19"/>
    <mergeCell ref="AU19:AX19"/>
    <mergeCell ref="AY19:BG19"/>
    <mergeCell ref="BH19:BP19"/>
    <mergeCell ref="BT19:DM19"/>
    <mergeCell ref="DN19:DQ19"/>
    <mergeCell ref="EA19:EI19"/>
    <mergeCell ref="A18:AT18"/>
    <mergeCell ref="AU18:AX18"/>
    <mergeCell ref="AY18:BG18"/>
    <mergeCell ref="BH18:BP18"/>
    <mergeCell ref="BT18:DM18"/>
    <mergeCell ref="A17:AT17"/>
    <mergeCell ref="AU17:AX17"/>
    <mergeCell ref="BH17:BP17"/>
    <mergeCell ref="A23:AR23"/>
    <mergeCell ref="AY23:BG23"/>
    <mergeCell ref="BH23:BP23"/>
    <mergeCell ref="BH21:BP22"/>
    <mergeCell ref="A22:AT22"/>
    <mergeCell ref="A21:AT21"/>
    <mergeCell ref="AU21:AX22"/>
    <mergeCell ref="AY21:BG22"/>
    <mergeCell ref="DN21:DQ21"/>
    <mergeCell ref="A20:AT20"/>
    <mergeCell ref="AY17:BG17"/>
    <mergeCell ref="DN18:DQ18"/>
    <mergeCell ref="AU20:AX20"/>
    <mergeCell ref="AY20:BG20"/>
    <mergeCell ref="BH20:BP20"/>
    <mergeCell ref="BT20:DM20"/>
    <mergeCell ref="DN20:DQ20"/>
    <mergeCell ref="BT17:DM17"/>
    <mergeCell ref="BT22:DM22"/>
    <mergeCell ref="DN22:DQ22"/>
    <mergeCell ref="DR22:DZ22"/>
    <mergeCell ref="EA22:EI22"/>
    <mergeCell ref="DR21:DZ21"/>
    <mergeCell ref="DR19:DZ19"/>
    <mergeCell ref="DR20:DZ20"/>
    <mergeCell ref="EA20:EI20"/>
    <mergeCell ref="EA21:EI21"/>
    <mergeCell ref="BT21:DM21"/>
    <mergeCell ref="DN26:DQ26"/>
    <mergeCell ref="AY24:BG24"/>
    <mergeCell ref="BH24:BP24"/>
    <mergeCell ref="BT24:DM24"/>
    <mergeCell ref="BH25:BP25"/>
    <mergeCell ref="AY26:BG26"/>
    <mergeCell ref="BH26:BP26"/>
    <mergeCell ref="BT26:DM26"/>
    <mergeCell ref="AY25:BG25"/>
    <mergeCell ref="BT30:DM30"/>
    <mergeCell ref="DN30:DQ30"/>
    <mergeCell ref="DR30:DZ30"/>
    <mergeCell ref="EA30:EI30"/>
    <mergeCell ref="BT29:DM29"/>
    <mergeCell ref="DN29:DQ29"/>
    <mergeCell ref="BT28:DM28"/>
    <mergeCell ref="DN28:DQ28"/>
    <mergeCell ref="DR28:DZ28"/>
    <mergeCell ref="EA28:EI28"/>
    <mergeCell ref="A27:AT27"/>
    <mergeCell ref="AU27:AX27"/>
    <mergeCell ref="AY27:BG27"/>
    <mergeCell ref="BH27:BP27"/>
    <mergeCell ref="A30:AT30"/>
    <mergeCell ref="AU30:AX30"/>
    <mergeCell ref="AY30:BG30"/>
    <mergeCell ref="BH30:BP30"/>
    <mergeCell ref="A31:AT31"/>
    <mergeCell ref="AU31:AX32"/>
    <mergeCell ref="AY31:BG32"/>
    <mergeCell ref="DN33:DQ33"/>
    <mergeCell ref="BH31:BP32"/>
    <mergeCell ref="BT31:DM31"/>
    <mergeCell ref="DN31:DQ31"/>
    <mergeCell ref="DR31:DZ31"/>
    <mergeCell ref="A32:AT32"/>
    <mergeCell ref="BT32:DM32"/>
    <mergeCell ref="DN32:DQ32"/>
    <mergeCell ref="AY35:BG35"/>
    <mergeCell ref="BH35:BP35"/>
    <mergeCell ref="EA31:EI31"/>
    <mergeCell ref="BT34:DM34"/>
    <mergeCell ref="DN34:DQ34"/>
    <mergeCell ref="DR34:DZ34"/>
    <mergeCell ref="EA34:EI34"/>
    <mergeCell ref="DR33:DZ33"/>
    <mergeCell ref="DR32:DZ32"/>
    <mergeCell ref="EA32:EI32"/>
    <mergeCell ref="BT33:DM33"/>
    <mergeCell ref="BT35:DM35"/>
    <mergeCell ref="DN35:DQ35"/>
    <mergeCell ref="EA33:EI33"/>
    <mergeCell ref="A33:AT33"/>
    <mergeCell ref="AU33:AX33"/>
    <mergeCell ref="AY33:BG33"/>
    <mergeCell ref="BH33:BP33"/>
    <mergeCell ref="DR35:DZ35"/>
    <mergeCell ref="EA35:EI35"/>
    <mergeCell ref="A36:AT36"/>
    <mergeCell ref="AU36:AX36"/>
    <mergeCell ref="AY36:BG36"/>
    <mergeCell ref="BH36:BP36"/>
    <mergeCell ref="AU34:AX34"/>
    <mergeCell ref="AY34:BG34"/>
    <mergeCell ref="BH34:BP34"/>
    <mergeCell ref="A34:AT34"/>
    <mergeCell ref="A35:AT35"/>
    <mergeCell ref="AU35:AX35"/>
    <mergeCell ref="BT37:DM37"/>
    <mergeCell ref="DN37:DQ37"/>
    <mergeCell ref="DR36:DZ36"/>
    <mergeCell ref="EA36:EI36"/>
    <mergeCell ref="BT36:DM36"/>
    <mergeCell ref="DN36:DQ36"/>
    <mergeCell ref="AU37:AX37"/>
    <mergeCell ref="AY37:BG37"/>
    <mergeCell ref="BH37:BP37"/>
    <mergeCell ref="AU38:AX38"/>
    <mergeCell ref="AY38:BG38"/>
    <mergeCell ref="A39:AT39"/>
    <mergeCell ref="AU39:AX39"/>
    <mergeCell ref="AY39:BG39"/>
    <mergeCell ref="BH39:BP39"/>
    <mergeCell ref="BT40:DM40"/>
    <mergeCell ref="DN40:DQ40"/>
    <mergeCell ref="DR38:DZ38"/>
    <mergeCell ref="DN38:DQ38"/>
    <mergeCell ref="BH38:BP38"/>
    <mergeCell ref="BT38:DM38"/>
    <mergeCell ref="BT39:DM39"/>
    <mergeCell ref="AY28:BG28"/>
    <mergeCell ref="AY29:BG29"/>
    <mergeCell ref="BH28:BP28"/>
    <mergeCell ref="BH29:BP29"/>
    <mergeCell ref="A44:AT44"/>
    <mergeCell ref="AU44:AX44"/>
    <mergeCell ref="AY44:BG44"/>
    <mergeCell ref="BH44:BP44"/>
    <mergeCell ref="BH40:BP40"/>
    <mergeCell ref="A37:AT37"/>
    <mergeCell ref="BH41:BP41"/>
    <mergeCell ref="A43:AT43"/>
    <mergeCell ref="AU43:AX43"/>
    <mergeCell ref="AY43:BG43"/>
    <mergeCell ref="BH43:BP43"/>
    <mergeCell ref="A42:AT42"/>
    <mergeCell ref="AU42:AX42"/>
    <mergeCell ref="AY42:BG42"/>
    <mergeCell ref="BH42:BP42"/>
    <mergeCell ref="A40:AT40"/>
    <mergeCell ref="AU40:AX40"/>
    <mergeCell ref="AY40:BG40"/>
    <mergeCell ref="A38:AT38"/>
    <mergeCell ref="A41:AT41"/>
    <mergeCell ref="AU41:AX41"/>
    <mergeCell ref="AY41:BG41"/>
    <mergeCell ref="BT43:DM43"/>
    <mergeCell ref="BT42:DM42"/>
    <mergeCell ref="DR44:DZ44"/>
    <mergeCell ref="EA44:EI44"/>
    <mergeCell ref="BT44:DM44"/>
    <mergeCell ref="DN44:DQ44"/>
    <mergeCell ref="DR17:DZ17"/>
    <mergeCell ref="EA17:EI17"/>
    <mergeCell ref="DR26:DZ26"/>
    <mergeCell ref="EA26:EI26"/>
    <mergeCell ref="DR42:DZ43"/>
    <mergeCell ref="EA42:EI43"/>
    <mergeCell ref="DR37:DZ37"/>
    <mergeCell ref="EA37:EI37"/>
    <mergeCell ref="DR29:DZ29"/>
    <mergeCell ref="EA29:EI29"/>
    <mergeCell ref="DN27:DQ27"/>
    <mergeCell ref="DR27:DZ27"/>
    <mergeCell ref="EA27:EI27"/>
    <mergeCell ref="DN42:DQ43"/>
    <mergeCell ref="DR40:DZ40"/>
    <mergeCell ref="EA40:EI40"/>
    <mergeCell ref="DN39:DQ39"/>
    <mergeCell ref="DR39:DZ39"/>
    <mergeCell ref="EA39:EI39"/>
    <mergeCell ref="EA38:EI38"/>
  </mergeCells>
  <phoneticPr fontId="7" type="noConversion"/>
  <pageMargins left="0.39370078740157483" right="0.39370078740157483" top="0.4" bottom="0.39370078740157483" header="0.37" footer="0.11811023622047245"/>
  <pageSetup paperSize="9" scale="82" orientation="landscape" r:id="rId1"/>
  <headerFooter alignWithMargins="0">
    <oddHeader>&amp;C&amp;"Arial,полужирный"ВП"Шахта "Первомайська" ДП"Первомайськ
вугілля"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C1:BH60"/>
  <sheetViews>
    <sheetView tabSelected="1" view="pageLayout" topLeftCell="A29" zoomScaleNormal="100" workbookViewId="0">
      <selection activeCell="AY62" sqref="AY62"/>
    </sheetView>
  </sheetViews>
  <sheetFormatPr defaultColWidth="1.5703125" defaultRowHeight="12.75"/>
  <cols>
    <col min="1" max="74" width="1.28515625" style="64" customWidth="1"/>
    <col min="75" max="75" width="11.42578125" style="64" customWidth="1"/>
    <col min="76" max="76" width="12.85546875" style="64" customWidth="1"/>
    <col min="77" max="142" width="14.28515625" style="64" customWidth="1"/>
    <col min="143" max="16384" width="1.5703125" style="64"/>
  </cols>
  <sheetData>
    <row r="1" spans="3:60" ht="18" customHeight="1">
      <c r="C1" s="223" t="s">
        <v>92</v>
      </c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</row>
    <row r="2" spans="3:60" ht="13.5" customHeight="1">
      <c r="C2" s="225" t="s">
        <v>138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</row>
    <row r="3" spans="3:60" ht="33" customHeight="1">
      <c r="C3" s="195" t="s">
        <v>93</v>
      </c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5"/>
      <c r="AW3" s="195"/>
      <c r="AX3" s="195"/>
      <c r="AY3" s="195"/>
      <c r="AZ3" s="195"/>
      <c r="BA3" s="195"/>
      <c r="BB3" s="195"/>
      <c r="BC3" s="195"/>
      <c r="BD3" s="195"/>
      <c r="BE3" s="195"/>
      <c r="BF3" s="195"/>
      <c r="BG3" s="195"/>
      <c r="BH3" s="195"/>
    </row>
    <row r="4" spans="3:60">
      <c r="AY4" s="224" t="s">
        <v>94</v>
      </c>
      <c r="AZ4" s="224"/>
      <c r="BA4" s="224"/>
      <c r="BB4" s="224"/>
      <c r="BC4" s="224"/>
      <c r="BD4" s="224"/>
      <c r="BE4" s="224"/>
      <c r="BF4" s="224"/>
      <c r="BG4" s="65"/>
    </row>
    <row r="5" spans="3:60" ht="33.75" customHeight="1">
      <c r="C5" s="197" t="s">
        <v>95</v>
      </c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 t="s">
        <v>3</v>
      </c>
      <c r="AV5" s="197"/>
      <c r="AW5" s="197"/>
      <c r="AX5" s="197"/>
      <c r="AY5" s="197" t="s">
        <v>139</v>
      </c>
      <c r="AZ5" s="197"/>
      <c r="BA5" s="197"/>
      <c r="BB5" s="197"/>
      <c r="BC5" s="197"/>
      <c r="BD5" s="197"/>
      <c r="BE5" s="197"/>
      <c r="BF5" s="197"/>
      <c r="BG5" s="197"/>
    </row>
    <row r="6" spans="3:60" ht="13.5" customHeight="1">
      <c r="C6" s="197">
        <v>1</v>
      </c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>
        <v>2</v>
      </c>
      <c r="AV6" s="197"/>
      <c r="AW6" s="197"/>
      <c r="AX6" s="197"/>
      <c r="AY6" s="197">
        <v>3</v>
      </c>
      <c r="AZ6" s="197"/>
      <c r="BA6" s="197"/>
      <c r="BB6" s="197"/>
      <c r="BC6" s="197"/>
      <c r="BD6" s="197"/>
      <c r="BE6" s="197"/>
      <c r="BF6" s="197"/>
      <c r="BG6" s="197"/>
    </row>
    <row r="7" spans="3:60" ht="13.5" customHeight="1">
      <c r="C7" s="196" t="s">
        <v>96</v>
      </c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4">
        <v>2000</v>
      </c>
      <c r="AV7" s="194"/>
      <c r="AW7" s="194"/>
      <c r="AX7" s="194"/>
      <c r="AY7" s="194">
        <v>2457</v>
      </c>
      <c r="AZ7" s="194"/>
      <c r="BA7" s="194"/>
      <c r="BB7" s="194"/>
      <c r="BC7" s="194"/>
      <c r="BD7" s="194"/>
      <c r="BE7" s="194"/>
      <c r="BF7" s="194"/>
      <c r="BG7" s="194"/>
    </row>
    <row r="8" spans="3:60" ht="13.5" customHeight="1">
      <c r="C8" s="218" t="s">
        <v>97</v>
      </c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20">
        <v>2050</v>
      </c>
      <c r="AV8" s="220"/>
      <c r="AW8" s="220"/>
      <c r="AX8" s="220"/>
      <c r="AY8" s="220">
        <v>59487</v>
      </c>
      <c r="AZ8" s="220"/>
      <c r="BA8" s="220"/>
      <c r="BB8" s="220"/>
      <c r="BC8" s="220"/>
      <c r="BD8" s="220"/>
      <c r="BE8" s="220"/>
      <c r="BF8" s="220"/>
      <c r="BG8" s="220"/>
    </row>
    <row r="9" spans="3:60" ht="13.5" customHeight="1">
      <c r="C9" s="205" t="s">
        <v>98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19" t="s">
        <v>142</v>
      </c>
      <c r="AV9" s="209"/>
      <c r="AW9" s="209"/>
      <c r="AX9" s="210"/>
      <c r="AY9" s="221">
        <f>AY7-AY8</f>
        <v>-57030</v>
      </c>
      <c r="AZ9" s="221"/>
      <c r="BA9" s="221"/>
      <c r="BB9" s="221"/>
      <c r="BC9" s="221"/>
      <c r="BD9" s="221"/>
      <c r="BE9" s="221"/>
      <c r="BF9" s="221"/>
      <c r="BG9" s="221"/>
    </row>
    <row r="10" spans="3:60" ht="13.5" customHeight="1">
      <c r="C10" s="222" t="s">
        <v>141</v>
      </c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11"/>
      <c r="AV10" s="212"/>
      <c r="AW10" s="212"/>
      <c r="AX10" s="213"/>
      <c r="AY10" s="221"/>
      <c r="AZ10" s="221"/>
      <c r="BA10" s="221"/>
      <c r="BB10" s="221"/>
      <c r="BC10" s="221"/>
      <c r="BD10" s="221"/>
      <c r="BE10" s="221"/>
      <c r="BF10" s="221"/>
      <c r="BG10" s="221"/>
    </row>
    <row r="11" spans="3:60" ht="13.5" customHeight="1">
      <c r="C11" s="196" t="s">
        <v>99</v>
      </c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4">
        <v>2120</v>
      </c>
      <c r="AV11" s="194"/>
      <c r="AW11" s="194"/>
      <c r="AX11" s="194"/>
      <c r="AY11" s="194">
        <v>83476</v>
      </c>
      <c r="AZ11" s="194"/>
      <c r="BA11" s="194"/>
      <c r="BB11" s="194"/>
      <c r="BC11" s="194"/>
      <c r="BD11" s="194"/>
      <c r="BE11" s="194"/>
      <c r="BF11" s="194"/>
      <c r="BG11" s="194"/>
    </row>
    <row r="12" spans="3:60" ht="13.5" customHeight="1">
      <c r="C12" s="196" t="s">
        <v>100</v>
      </c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4">
        <v>2130</v>
      </c>
      <c r="AV12" s="194"/>
      <c r="AW12" s="194"/>
      <c r="AX12" s="194"/>
      <c r="AY12" s="194">
        <v>8334</v>
      </c>
      <c r="AZ12" s="194"/>
      <c r="BA12" s="194"/>
      <c r="BB12" s="194"/>
      <c r="BC12" s="194"/>
      <c r="BD12" s="194"/>
      <c r="BE12" s="194"/>
      <c r="BF12" s="194"/>
      <c r="BG12" s="194"/>
    </row>
    <row r="13" spans="3:60" ht="13.5" customHeight="1">
      <c r="C13" s="196" t="s">
        <v>101</v>
      </c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4">
        <v>2150</v>
      </c>
      <c r="AV13" s="194"/>
      <c r="AW13" s="194"/>
      <c r="AX13" s="194"/>
      <c r="AY13" s="194">
        <v>75</v>
      </c>
      <c r="AZ13" s="194"/>
      <c r="BA13" s="194"/>
      <c r="BB13" s="194"/>
      <c r="BC13" s="194"/>
      <c r="BD13" s="194"/>
      <c r="BE13" s="194"/>
      <c r="BF13" s="194"/>
      <c r="BG13" s="194"/>
    </row>
    <row r="14" spans="3:60" ht="13.5" customHeight="1">
      <c r="C14" s="218" t="s">
        <v>102</v>
      </c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194">
        <v>2180</v>
      </c>
      <c r="AV14" s="194"/>
      <c r="AW14" s="194"/>
      <c r="AX14" s="194"/>
      <c r="AY14" s="194">
        <v>14319</v>
      </c>
      <c r="AZ14" s="194"/>
      <c r="BA14" s="194"/>
      <c r="BB14" s="194"/>
      <c r="BC14" s="194"/>
      <c r="BD14" s="194"/>
      <c r="BE14" s="194"/>
      <c r="BF14" s="194"/>
      <c r="BG14" s="194"/>
    </row>
    <row r="15" spans="3:60" ht="13.5" customHeight="1">
      <c r="C15" s="205" t="s">
        <v>103</v>
      </c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7"/>
      <c r="AU15" s="219" t="s">
        <v>143</v>
      </c>
      <c r="AV15" s="209"/>
      <c r="AW15" s="209"/>
      <c r="AX15" s="210"/>
      <c r="AY15" s="208">
        <f>AY9+AY11-AY12-AY13-AY14</f>
        <v>3718</v>
      </c>
      <c r="AZ15" s="209"/>
      <c r="BA15" s="209"/>
      <c r="BB15" s="209"/>
      <c r="BC15" s="209"/>
      <c r="BD15" s="209"/>
      <c r="BE15" s="209"/>
      <c r="BF15" s="209"/>
      <c r="BG15" s="210"/>
    </row>
    <row r="16" spans="3:60" ht="13.5" customHeight="1">
      <c r="C16" s="214" t="s">
        <v>141</v>
      </c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6"/>
      <c r="AU16" s="211"/>
      <c r="AV16" s="212"/>
      <c r="AW16" s="212"/>
      <c r="AX16" s="213"/>
      <c r="AY16" s="211"/>
      <c r="AZ16" s="212"/>
      <c r="BA16" s="212"/>
      <c r="BB16" s="212"/>
      <c r="BC16" s="212"/>
      <c r="BD16" s="212"/>
      <c r="BE16" s="212"/>
      <c r="BF16" s="212"/>
      <c r="BG16" s="213"/>
    </row>
    <row r="17" spans="3:59" ht="13.5" customHeight="1">
      <c r="C17" s="196" t="s">
        <v>104</v>
      </c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196"/>
      <c r="AS17" s="196"/>
      <c r="AT17" s="196"/>
      <c r="AU17" s="194">
        <v>2200</v>
      </c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</row>
    <row r="18" spans="3:59" ht="13.5" customHeight="1">
      <c r="C18" s="196" t="s">
        <v>105</v>
      </c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4">
        <v>2220</v>
      </c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</row>
    <row r="19" spans="3:59" ht="13.5" customHeight="1">
      <c r="C19" s="196" t="s">
        <v>106</v>
      </c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4">
        <v>2240</v>
      </c>
      <c r="AV19" s="194"/>
      <c r="AW19" s="194"/>
      <c r="AX19" s="194"/>
      <c r="AY19" s="194">
        <v>171</v>
      </c>
      <c r="AZ19" s="194"/>
      <c r="BA19" s="194"/>
      <c r="BB19" s="194"/>
      <c r="BC19" s="194"/>
      <c r="BD19" s="194"/>
      <c r="BE19" s="194"/>
      <c r="BF19" s="194"/>
      <c r="BG19" s="194"/>
    </row>
    <row r="20" spans="3:59" ht="13.5" customHeight="1">
      <c r="C20" s="196" t="s">
        <v>107</v>
      </c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4">
        <v>2250</v>
      </c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</row>
    <row r="21" spans="3:59" ht="13.5" customHeight="1">
      <c r="C21" s="196" t="s">
        <v>108</v>
      </c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4">
        <v>2255</v>
      </c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</row>
    <row r="22" spans="3:59" ht="13.5" customHeight="1">
      <c r="C22" s="218" t="s">
        <v>109</v>
      </c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194">
        <v>2270</v>
      </c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</row>
    <row r="23" spans="3:59" ht="13.5" customHeight="1">
      <c r="C23" s="205" t="s">
        <v>110</v>
      </c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7"/>
      <c r="AU23" s="208" t="s">
        <v>144</v>
      </c>
      <c r="AV23" s="209"/>
      <c r="AW23" s="209"/>
      <c r="AX23" s="210"/>
      <c r="AY23" s="208">
        <f>AY15+AY17+AY18+AY19-AY20-AY21-AY22</f>
        <v>3889</v>
      </c>
      <c r="AZ23" s="209"/>
      <c r="BA23" s="209"/>
      <c r="BB23" s="209"/>
      <c r="BC23" s="209"/>
      <c r="BD23" s="209"/>
      <c r="BE23" s="209"/>
      <c r="BF23" s="209"/>
      <c r="BG23" s="210"/>
    </row>
    <row r="24" spans="3:59" ht="13.5" customHeight="1">
      <c r="C24" s="214" t="s">
        <v>141</v>
      </c>
      <c r="D24" s="215"/>
      <c r="E24" s="215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6"/>
      <c r="AU24" s="211"/>
      <c r="AV24" s="212"/>
      <c r="AW24" s="212"/>
      <c r="AX24" s="213"/>
      <c r="AY24" s="211"/>
      <c r="AZ24" s="212"/>
      <c r="BA24" s="212"/>
      <c r="BB24" s="212"/>
      <c r="BC24" s="212"/>
      <c r="BD24" s="212"/>
      <c r="BE24" s="212"/>
      <c r="BF24" s="212"/>
      <c r="BG24" s="213"/>
    </row>
    <row r="25" spans="3:59" ht="13.5" customHeight="1">
      <c r="C25" s="196" t="s">
        <v>111</v>
      </c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6"/>
      <c r="AQ25" s="196"/>
      <c r="AR25" s="196"/>
      <c r="AS25" s="196"/>
      <c r="AT25" s="196"/>
      <c r="AU25" s="194">
        <v>2300</v>
      </c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</row>
    <row r="26" spans="3:59" ht="13.5" customHeight="1">
      <c r="C26" s="217" t="s">
        <v>112</v>
      </c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17"/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194">
        <v>2305</v>
      </c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</row>
    <row r="27" spans="3:59" ht="13.5" customHeight="1">
      <c r="C27" s="205" t="s">
        <v>113</v>
      </c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6"/>
      <c r="Y27" s="206"/>
      <c r="Z27" s="206"/>
      <c r="AA27" s="206"/>
      <c r="AB27" s="206"/>
      <c r="AC27" s="206"/>
      <c r="AD27" s="206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7"/>
      <c r="AU27" s="208" t="s">
        <v>145</v>
      </c>
      <c r="AV27" s="209"/>
      <c r="AW27" s="209"/>
      <c r="AX27" s="210"/>
      <c r="AY27" s="208">
        <f>AY23-AY25+AY26</f>
        <v>3889</v>
      </c>
      <c r="AZ27" s="209"/>
      <c r="BA27" s="209"/>
      <c r="BB27" s="209"/>
      <c r="BC27" s="209"/>
      <c r="BD27" s="209"/>
      <c r="BE27" s="209"/>
      <c r="BF27" s="209"/>
      <c r="BG27" s="210"/>
    </row>
    <row r="28" spans="3:59" ht="13.5" customHeight="1">
      <c r="C28" s="214" t="s">
        <v>141</v>
      </c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6"/>
      <c r="AU28" s="211"/>
      <c r="AV28" s="212"/>
      <c r="AW28" s="212"/>
      <c r="AX28" s="213"/>
      <c r="AY28" s="211"/>
      <c r="AZ28" s="212"/>
      <c r="BA28" s="212"/>
      <c r="BB28" s="212"/>
      <c r="BC28" s="212"/>
      <c r="BD28" s="212"/>
      <c r="BE28" s="212"/>
      <c r="BF28" s="212"/>
      <c r="BG28" s="213"/>
    </row>
    <row r="29" spans="3:59" ht="13.5" customHeight="1"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</row>
    <row r="30" spans="3:59">
      <c r="C30" s="195" t="s">
        <v>114</v>
      </c>
      <c r="D30" s="195"/>
      <c r="E30" s="195"/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</row>
    <row r="31" spans="3:59" ht="32.25" customHeight="1">
      <c r="C31" s="197" t="s">
        <v>95</v>
      </c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197"/>
      <c r="AP31" s="197"/>
      <c r="AQ31" s="197"/>
      <c r="AR31" s="197"/>
      <c r="AS31" s="197"/>
      <c r="AT31" s="197"/>
      <c r="AU31" s="197" t="s">
        <v>3</v>
      </c>
      <c r="AV31" s="197"/>
      <c r="AW31" s="197"/>
      <c r="AX31" s="197"/>
      <c r="AY31" s="197" t="s">
        <v>139</v>
      </c>
      <c r="AZ31" s="197"/>
      <c r="BA31" s="197"/>
      <c r="BB31" s="197"/>
      <c r="BC31" s="197"/>
      <c r="BD31" s="197"/>
      <c r="BE31" s="197"/>
      <c r="BF31" s="197"/>
      <c r="BG31" s="197"/>
    </row>
    <row r="32" spans="3:59" ht="13.5" customHeight="1">
      <c r="C32" s="197">
        <v>1</v>
      </c>
      <c r="D32" s="197"/>
      <c r="E32" s="197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7"/>
      <c r="AK32" s="197"/>
      <c r="AL32" s="197"/>
      <c r="AM32" s="197"/>
      <c r="AN32" s="197"/>
      <c r="AO32" s="197"/>
      <c r="AP32" s="197"/>
      <c r="AQ32" s="197"/>
      <c r="AR32" s="197"/>
      <c r="AS32" s="197"/>
      <c r="AT32" s="197"/>
      <c r="AU32" s="197">
        <v>2</v>
      </c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</row>
    <row r="33" spans="3:59" ht="13.5" customHeight="1">
      <c r="C33" s="196" t="s">
        <v>115</v>
      </c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6"/>
      <c r="AQ33" s="196"/>
      <c r="AR33" s="196"/>
      <c r="AS33" s="196"/>
      <c r="AT33" s="196"/>
      <c r="AU33" s="194">
        <v>2400</v>
      </c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</row>
    <row r="34" spans="3:59" ht="13.5" customHeight="1">
      <c r="C34" s="196" t="s">
        <v>116</v>
      </c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6"/>
      <c r="AP34" s="196"/>
      <c r="AQ34" s="196"/>
      <c r="AR34" s="196"/>
      <c r="AS34" s="196"/>
      <c r="AT34" s="196"/>
      <c r="AU34" s="194">
        <v>2405</v>
      </c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</row>
    <row r="35" spans="3:59" ht="13.5" customHeight="1">
      <c r="C35" s="196" t="s">
        <v>117</v>
      </c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6"/>
      <c r="AN35" s="196"/>
      <c r="AO35" s="196"/>
      <c r="AP35" s="196"/>
      <c r="AQ35" s="196"/>
      <c r="AR35" s="196"/>
      <c r="AS35" s="196"/>
      <c r="AT35" s="196"/>
      <c r="AU35" s="194">
        <v>2410</v>
      </c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</row>
    <row r="36" spans="3:59" ht="13.5" customHeight="1">
      <c r="C36" s="196" t="s">
        <v>118</v>
      </c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196"/>
      <c r="AF36" s="196"/>
      <c r="AG36" s="196"/>
      <c r="AH36" s="196"/>
      <c r="AI36" s="196"/>
      <c r="AJ36" s="196"/>
      <c r="AK36" s="196"/>
      <c r="AL36" s="196"/>
      <c r="AM36" s="196"/>
      <c r="AN36" s="196"/>
      <c r="AO36" s="196"/>
      <c r="AP36" s="196"/>
      <c r="AQ36" s="196"/>
      <c r="AR36" s="196"/>
      <c r="AS36" s="196"/>
      <c r="AT36" s="196"/>
      <c r="AU36" s="194">
        <v>2415</v>
      </c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</row>
    <row r="37" spans="3:59" ht="13.5" customHeight="1">
      <c r="C37" s="196" t="s">
        <v>119</v>
      </c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4">
        <v>2445</v>
      </c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</row>
    <row r="38" spans="3:59" ht="13.5" customHeight="1">
      <c r="C38" s="203" t="s">
        <v>120</v>
      </c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3"/>
      <c r="AG38" s="203"/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4">
        <v>2450</v>
      </c>
      <c r="AV38" s="204"/>
      <c r="AW38" s="204"/>
      <c r="AX38" s="204"/>
      <c r="AY38" s="204">
        <f>SUM(AY33:BG37)</f>
        <v>0</v>
      </c>
      <c r="AZ38" s="204"/>
      <c r="BA38" s="204"/>
      <c r="BB38" s="204"/>
      <c r="BC38" s="204"/>
      <c r="BD38" s="204"/>
      <c r="BE38" s="204"/>
      <c r="BF38" s="204"/>
      <c r="BG38" s="204"/>
    </row>
    <row r="39" spans="3:59" ht="13.5" customHeight="1">
      <c r="C39" s="196" t="s">
        <v>121</v>
      </c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6"/>
      <c r="AS39" s="196"/>
      <c r="AT39" s="196"/>
      <c r="AU39" s="194">
        <v>2455</v>
      </c>
      <c r="AV39" s="194"/>
      <c r="AW39" s="194"/>
      <c r="AX39" s="194"/>
      <c r="AY39" s="194"/>
      <c r="AZ39" s="194"/>
      <c r="BA39" s="194"/>
      <c r="BB39" s="194"/>
      <c r="BC39" s="194"/>
      <c r="BD39" s="194"/>
      <c r="BE39" s="194"/>
      <c r="BF39" s="194"/>
      <c r="BG39" s="194"/>
    </row>
    <row r="40" spans="3:59" ht="13.5" customHeight="1">
      <c r="C40" s="203" t="s">
        <v>122</v>
      </c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3"/>
      <c r="Y40" s="203"/>
      <c r="Z40" s="203"/>
      <c r="AA40" s="203"/>
      <c r="AB40" s="203"/>
      <c r="AC40" s="203"/>
      <c r="AD40" s="203"/>
      <c r="AE40" s="203"/>
      <c r="AF40" s="203"/>
      <c r="AG40" s="203"/>
      <c r="AH40" s="203"/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203"/>
      <c r="AU40" s="204">
        <v>2460</v>
      </c>
      <c r="AV40" s="204"/>
      <c r="AW40" s="204"/>
      <c r="AX40" s="204"/>
      <c r="AY40" s="194">
        <f>AY38-AY39</f>
        <v>0</v>
      </c>
      <c r="AZ40" s="194"/>
      <c r="BA40" s="194"/>
      <c r="BB40" s="194"/>
      <c r="BC40" s="194"/>
      <c r="BD40" s="194"/>
      <c r="BE40" s="194"/>
      <c r="BF40" s="194"/>
      <c r="BG40" s="194"/>
    </row>
    <row r="41" spans="3:59" ht="13.5" customHeight="1">
      <c r="C41" s="199" t="s">
        <v>123</v>
      </c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/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202">
        <v>2465</v>
      </c>
      <c r="AV41" s="202"/>
      <c r="AW41" s="202"/>
      <c r="AX41" s="202"/>
      <c r="AY41" s="202">
        <f>AY27+AY40</f>
        <v>3889</v>
      </c>
      <c r="AZ41" s="202"/>
      <c r="BA41" s="202"/>
      <c r="BB41" s="202"/>
      <c r="BC41" s="202"/>
      <c r="BD41" s="202"/>
      <c r="BE41" s="202"/>
      <c r="BF41" s="202"/>
      <c r="BG41" s="202"/>
    </row>
    <row r="43" spans="3:59" ht="21" customHeight="1">
      <c r="C43" s="195" t="s">
        <v>124</v>
      </c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5"/>
      <c r="BD43" s="195"/>
      <c r="BE43" s="195"/>
      <c r="BF43" s="195"/>
      <c r="BG43" s="195"/>
    </row>
    <row r="44" spans="3:59" ht="29.25" customHeight="1">
      <c r="C44" s="197" t="s">
        <v>125</v>
      </c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7"/>
      <c r="AE44" s="197"/>
      <c r="AF44" s="197"/>
      <c r="AG44" s="197"/>
      <c r="AH44" s="197"/>
      <c r="AI44" s="197"/>
      <c r="AJ44" s="197"/>
      <c r="AK44" s="197"/>
      <c r="AL44" s="197"/>
      <c r="AM44" s="197"/>
      <c r="AN44" s="197"/>
      <c r="AO44" s="197"/>
      <c r="AP44" s="197"/>
      <c r="AQ44" s="197"/>
      <c r="AR44" s="197"/>
      <c r="AS44" s="197"/>
      <c r="AT44" s="197"/>
      <c r="AU44" s="197" t="s">
        <v>3</v>
      </c>
      <c r="AV44" s="197"/>
      <c r="AW44" s="197"/>
      <c r="AX44" s="197"/>
      <c r="AY44" s="194" t="s">
        <v>139</v>
      </c>
      <c r="AZ44" s="194"/>
      <c r="BA44" s="194"/>
      <c r="BB44" s="194"/>
      <c r="BC44" s="194"/>
      <c r="BD44" s="194"/>
      <c r="BE44" s="194"/>
      <c r="BF44" s="194"/>
      <c r="BG44" s="194"/>
    </row>
    <row r="45" spans="3:59" ht="13.5" customHeight="1">
      <c r="C45" s="197">
        <v>1</v>
      </c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>
        <v>2</v>
      </c>
      <c r="AV45" s="197"/>
      <c r="AW45" s="197"/>
      <c r="AX45" s="197"/>
      <c r="AY45" s="194">
        <v>3</v>
      </c>
      <c r="AZ45" s="194"/>
      <c r="BA45" s="194"/>
      <c r="BB45" s="194"/>
      <c r="BC45" s="194"/>
      <c r="BD45" s="194"/>
      <c r="BE45" s="194"/>
      <c r="BF45" s="194"/>
      <c r="BG45" s="194"/>
    </row>
    <row r="46" spans="3:59" ht="13.5" customHeight="1">
      <c r="C46" s="196" t="s">
        <v>126</v>
      </c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7">
        <v>2500</v>
      </c>
      <c r="AV46" s="197"/>
      <c r="AW46" s="197"/>
      <c r="AX46" s="197"/>
      <c r="AY46" s="198">
        <v>19518</v>
      </c>
      <c r="AZ46" s="198"/>
      <c r="BA46" s="198"/>
      <c r="BB46" s="198"/>
      <c r="BC46" s="198"/>
      <c r="BD46" s="198"/>
      <c r="BE46" s="198"/>
      <c r="BF46" s="198"/>
      <c r="BG46" s="198"/>
    </row>
    <row r="47" spans="3:59" ht="13.5" customHeight="1">
      <c r="C47" s="196" t="s">
        <v>127</v>
      </c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7">
        <v>2505</v>
      </c>
      <c r="AV47" s="197"/>
      <c r="AW47" s="197"/>
      <c r="AX47" s="197"/>
      <c r="AY47" s="198">
        <v>46084</v>
      </c>
      <c r="AZ47" s="198"/>
      <c r="BA47" s="198"/>
      <c r="BB47" s="198"/>
      <c r="BC47" s="198"/>
      <c r="BD47" s="198"/>
      <c r="BE47" s="198"/>
      <c r="BF47" s="198"/>
      <c r="BG47" s="198"/>
    </row>
    <row r="48" spans="3:59" ht="13.5" customHeight="1">
      <c r="C48" s="196" t="s">
        <v>128</v>
      </c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7">
        <v>2510</v>
      </c>
      <c r="AV48" s="197"/>
      <c r="AW48" s="197"/>
      <c r="AX48" s="197"/>
      <c r="AY48" s="198">
        <v>21343</v>
      </c>
      <c r="AZ48" s="198"/>
      <c r="BA48" s="198"/>
      <c r="BB48" s="198"/>
      <c r="BC48" s="198"/>
      <c r="BD48" s="198"/>
      <c r="BE48" s="198"/>
      <c r="BF48" s="198"/>
      <c r="BG48" s="198"/>
    </row>
    <row r="49" spans="3:59" ht="13.5" customHeight="1">
      <c r="C49" s="196" t="s">
        <v>129</v>
      </c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7">
        <v>2515</v>
      </c>
      <c r="AV49" s="197"/>
      <c r="AW49" s="197"/>
      <c r="AX49" s="197"/>
      <c r="AY49" s="198">
        <v>943</v>
      </c>
      <c r="AZ49" s="198"/>
      <c r="BA49" s="198"/>
      <c r="BB49" s="198"/>
      <c r="BC49" s="198"/>
      <c r="BD49" s="198"/>
      <c r="BE49" s="198"/>
      <c r="BF49" s="198"/>
      <c r="BG49" s="198"/>
    </row>
    <row r="50" spans="3:59" ht="13.5" customHeight="1">
      <c r="C50" s="196" t="s">
        <v>102</v>
      </c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7">
        <v>2520</v>
      </c>
      <c r="AV50" s="197"/>
      <c r="AW50" s="197"/>
      <c r="AX50" s="197"/>
      <c r="AY50" s="198">
        <v>11742</v>
      </c>
      <c r="AZ50" s="198"/>
      <c r="BA50" s="198"/>
      <c r="BB50" s="198"/>
      <c r="BC50" s="198"/>
      <c r="BD50" s="198"/>
      <c r="BE50" s="198"/>
      <c r="BF50" s="198"/>
      <c r="BG50" s="198"/>
    </row>
    <row r="51" spans="3:59" ht="13.5" customHeight="1">
      <c r="C51" s="199" t="s">
        <v>130</v>
      </c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200">
        <v>2550</v>
      </c>
      <c r="AV51" s="200"/>
      <c r="AW51" s="200"/>
      <c r="AX51" s="200"/>
      <c r="AY51" s="201">
        <f>SUM(AY46:BG50)</f>
        <v>99630</v>
      </c>
      <c r="AZ51" s="201"/>
      <c r="BA51" s="201"/>
      <c r="BB51" s="201"/>
      <c r="BC51" s="201"/>
      <c r="BD51" s="201"/>
      <c r="BE51" s="201"/>
      <c r="BF51" s="201"/>
      <c r="BG51" s="201"/>
    </row>
    <row r="53" spans="3:59" ht="21.75" customHeight="1">
      <c r="C53" s="195" t="s">
        <v>131</v>
      </c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</row>
    <row r="54" spans="3:59" ht="38.25" customHeight="1">
      <c r="C54" s="194" t="s">
        <v>125</v>
      </c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 t="s">
        <v>3</v>
      </c>
      <c r="AV54" s="194"/>
      <c r="AW54" s="194"/>
      <c r="AX54" s="194"/>
      <c r="AY54" s="194" t="s">
        <v>139</v>
      </c>
      <c r="AZ54" s="194"/>
      <c r="BA54" s="194"/>
      <c r="BB54" s="194"/>
      <c r="BC54" s="194"/>
      <c r="BD54" s="194"/>
      <c r="BE54" s="194"/>
      <c r="BF54" s="194"/>
      <c r="BG54" s="194"/>
    </row>
    <row r="55" spans="3:59" ht="13.5" customHeight="1">
      <c r="C55" s="194">
        <v>1</v>
      </c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>
        <v>2</v>
      </c>
      <c r="AV55" s="194"/>
      <c r="AW55" s="194"/>
      <c r="AX55" s="194"/>
      <c r="AY55" s="194">
        <v>3</v>
      </c>
      <c r="AZ55" s="194"/>
      <c r="BA55" s="194"/>
      <c r="BB55" s="194"/>
      <c r="BC55" s="194"/>
      <c r="BD55" s="194"/>
      <c r="BE55" s="194"/>
      <c r="BF55" s="194"/>
      <c r="BG55" s="194"/>
    </row>
    <row r="56" spans="3:59" ht="13.5" customHeight="1">
      <c r="C56" s="193" t="s">
        <v>132</v>
      </c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4">
        <v>2600</v>
      </c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</row>
    <row r="57" spans="3:59" ht="13.5" customHeight="1">
      <c r="C57" s="193" t="s">
        <v>133</v>
      </c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4">
        <v>2605</v>
      </c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</row>
    <row r="58" spans="3:59" ht="13.5" customHeight="1">
      <c r="C58" s="193" t="s">
        <v>134</v>
      </c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  <c r="Z58" s="193"/>
      <c r="AA58" s="193"/>
      <c r="AB58" s="193"/>
      <c r="AC58" s="193"/>
      <c r="AD58" s="193"/>
      <c r="AE58" s="193"/>
      <c r="AF58" s="193"/>
      <c r="AG58" s="193"/>
      <c r="AH58" s="193"/>
      <c r="AI58" s="193"/>
      <c r="AJ58" s="193"/>
      <c r="AK58" s="193"/>
      <c r="AL58" s="193"/>
      <c r="AM58" s="193"/>
      <c r="AN58" s="193"/>
      <c r="AO58" s="193"/>
      <c r="AP58" s="193"/>
      <c r="AQ58" s="193"/>
      <c r="AR58" s="193"/>
      <c r="AS58" s="193"/>
      <c r="AT58" s="193"/>
      <c r="AU58" s="194">
        <v>2610</v>
      </c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</row>
    <row r="59" spans="3:59" ht="13.5" customHeight="1">
      <c r="C59" s="193" t="s">
        <v>135</v>
      </c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3"/>
      <c r="AH59" s="193"/>
      <c r="AI59" s="193"/>
      <c r="AJ59" s="193"/>
      <c r="AK59" s="193"/>
      <c r="AL59" s="193"/>
      <c r="AM59" s="193"/>
      <c r="AN59" s="193"/>
      <c r="AO59" s="193"/>
      <c r="AP59" s="193"/>
      <c r="AQ59" s="193"/>
      <c r="AR59" s="193"/>
      <c r="AS59" s="193"/>
      <c r="AT59" s="193"/>
      <c r="AU59" s="194">
        <v>2615</v>
      </c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</row>
    <row r="60" spans="3:59" ht="13.5" customHeight="1">
      <c r="C60" s="193" t="s">
        <v>136</v>
      </c>
      <c r="D60" s="193"/>
      <c r="E60" s="193"/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  <c r="AL60" s="193"/>
      <c r="AM60" s="193"/>
      <c r="AN60" s="193"/>
      <c r="AO60" s="193"/>
      <c r="AP60" s="193"/>
      <c r="AQ60" s="193"/>
      <c r="AR60" s="193"/>
      <c r="AS60" s="193"/>
      <c r="AT60" s="193"/>
      <c r="AU60" s="194">
        <v>2650</v>
      </c>
      <c r="AV60" s="194"/>
      <c r="AW60" s="194"/>
      <c r="AX60" s="194"/>
      <c r="AY60" s="194"/>
      <c r="AZ60" s="194"/>
      <c r="BA60" s="194"/>
      <c r="BB60" s="194"/>
      <c r="BC60" s="194"/>
      <c r="BD60" s="194"/>
      <c r="BE60" s="194"/>
      <c r="BF60" s="194"/>
      <c r="BG60" s="194"/>
    </row>
  </sheetData>
  <mergeCells count="149">
    <mergeCell ref="C6:AT6"/>
    <mergeCell ref="AU6:AX6"/>
    <mergeCell ref="AY6:BG6"/>
    <mergeCell ref="C7:AT7"/>
    <mergeCell ref="AU7:AX7"/>
    <mergeCell ref="AY7:BG7"/>
    <mergeCell ref="C1:BG1"/>
    <mergeCell ref="C3:BH3"/>
    <mergeCell ref="AY4:BF4"/>
    <mergeCell ref="C5:AT5"/>
    <mergeCell ref="AU5:AX5"/>
    <mergeCell ref="AY5:BG5"/>
    <mergeCell ref="C2:BG2"/>
    <mergeCell ref="C11:AT11"/>
    <mergeCell ref="AU11:AX11"/>
    <mergeCell ref="AY11:BG11"/>
    <mergeCell ref="C8:AT8"/>
    <mergeCell ref="AU8:AX8"/>
    <mergeCell ref="AY8:BG8"/>
    <mergeCell ref="C9:AT9"/>
    <mergeCell ref="AU9:AX10"/>
    <mergeCell ref="AY9:BG10"/>
    <mergeCell ref="C10:AT10"/>
    <mergeCell ref="C14:AT14"/>
    <mergeCell ref="AU14:AX14"/>
    <mergeCell ref="AY14:BG14"/>
    <mergeCell ref="C15:AT15"/>
    <mergeCell ref="AU15:AX16"/>
    <mergeCell ref="AY15:BG16"/>
    <mergeCell ref="C16:AT16"/>
    <mergeCell ref="C12:AT12"/>
    <mergeCell ref="AU12:AX12"/>
    <mergeCell ref="AY12:BG12"/>
    <mergeCell ref="C13:AT13"/>
    <mergeCell ref="AU13:AX13"/>
    <mergeCell ref="AY13:BG13"/>
    <mergeCell ref="C18:AT18"/>
    <mergeCell ref="AU18:AX18"/>
    <mergeCell ref="AY18:BG18"/>
    <mergeCell ref="C19:AT19"/>
    <mergeCell ref="AU19:AX19"/>
    <mergeCell ref="AY19:BG19"/>
    <mergeCell ref="C17:AT17"/>
    <mergeCell ref="AU17:AX17"/>
    <mergeCell ref="AY17:BG17"/>
    <mergeCell ref="C22:AT22"/>
    <mergeCell ref="AU22:AX22"/>
    <mergeCell ref="AY22:BG22"/>
    <mergeCell ref="C20:AT20"/>
    <mergeCell ref="AU20:AX20"/>
    <mergeCell ref="AY20:BG20"/>
    <mergeCell ref="C21:AT21"/>
    <mergeCell ref="AU25:AX25"/>
    <mergeCell ref="AY25:BG25"/>
    <mergeCell ref="C23:AT23"/>
    <mergeCell ref="AU23:AX24"/>
    <mergeCell ref="AY23:BG24"/>
    <mergeCell ref="C24:AT24"/>
    <mergeCell ref="C27:AT27"/>
    <mergeCell ref="AU27:AX28"/>
    <mergeCell ref="AY27:BG28"/>
    <mergeCell ref="C28:AT28"/>
    <mergeCell ref="AU21:AX21"/>
    <mergeCell ref="AY21:BG21"/>
    <mergeCell ref="C26:AT26"/>
    <mergeCell ref="AU26:AX26"/>
    <mergeCell ref="AY26:BG26"/>
    <mergeCell ref="C25:AT25"/>
    <mergeCell ref="C30:BG30"/>
    <mergeCell ref="C31:AT31"/>
    <mergeCell ref="AU31:AX31"/>
    <mergeCell ref="AY31:BG31"/>
    <mergeCell ref="C33:AT33"/>
    <mergeCell ref="AU33:AX33"/>
    <mergeCell ref="AY33:BG33"/>
    <mergeCell ref="C32:AT32"/>
    <mergeCell ref="AU32:AX32"/>
    <mergeCell ref="AY32:BG32"/>
    <mergeCell ref="C37:AT37"/>
    <mergeCell ref="AU37:AX37"/>
    <mergeCell ref="AY37:BG37"/>
    <mergeCell ref="C34:AT34"/>
    <mergeCell ref="AU34:AX34"/>
    <mergeCell ref="AY34:BG34"/>
    <mergeCell ref="C38:AT38"/>
    <mergeCell ref="AU38:AX38"/>
    <mergeCell ref="AY38:BG38"/>
    <mergeCell ref="C35:AT35"/>
    <mergeCell ref="AU35:AX35"/>
    <mergeCell ref="AY35:BG35"/>
    <mergeCell ref="C36:AT36"/>
    <mergeCell ref="AU36:AX36"/>
    <mergeCell ref="AY36:BG36"/>
    <mergeCell ref="C39:AT39"/>
    <mergeCell ref="AU39:AX39"/>
    <mergeCell ref="AY39:BG39"/>
    <mergeCell ref="C45:AT45"/>
    <mergeCell ref="AU45:AX45"/>
    <mergeCell ref="AY45:BG45"/>
    <mergeCell ref="C40:AT40"/>
    <mergeCell ref="AU40:AX40"/>
    <mergeCell ref="AY40:BG40"/>
    <mergeCell ref="C41:AT41"/>
    <mergeCell ref="AY44:BG44"/>
    <mergeCell ref="C46:AT46"/>
    <mergeCell ref="AU46:AX46"/>
    <mergeCell ref="AY46:BG46"/>
    <mergeCell ref="C47:AT47"/>
    <mergeCell ref="AU47:AX47"/>
    <mergeCell ref="AY47:BG47"/>
    <mergeCell ref="AU50:AX50"/>
    <mergeCell ref="AY50:BG50"/>
    <mergeCell ref="C51:AT51"/>
    <mergeCell ref="AU51:AX51"/>
    <mergeCell ref="AY51:BG51"/>
    <mergeCell ref="AU41:AX41"/>
    <mergeCell ref="AY41:BG41"/>
    <mergeCell ref="C43:BG43"/>
    <mergeCell ref="C44:AT44"/>
    <mergeCell ref="AU44:AX44"/>
    <mergeCell ref="AU55:AX55"/>
    <mergeCell ref="AY55:BG55"/>
    <mergeCell ref="C53:BG53"/>
    <mergeCell ref="C48:AT48"/>
    <mergeCell ref="AU48:AX48"/>
    <mergeCell ref="AY48:BG48"/>
    <mergeCell ref="C49:AT49"/>
    <mergeCell ref="AU49:AX49"/>
    <mergeCell ref="AY49:BG49"/>
    <mergeCell ref="C50:AT50"/>
    <mergeCell ref="C57:AT57"/>
    <mergeCell ref="AU57:AX57"/>
    <mergeCell ref="AY57:BG57"/>
    <mergeCell ref="C54:AT54"/>
    <mergeCell ref="AU54:AX54"/>
    <mergeCell ref="AY54:BG54"/>
    <mergeCell ref="C56:AT56"/>
    <mergeCell ref="AU56:AX56"/>
    <mergeCell ref="AY56:BG56"/>
    <mergeCell ref="C55:AT55"/>
    <mergeCell ref="C60:AT60"/>
    <mergeCell ref="AU60:AX60"/>
    <mergeCell ref="AY60:BG60"/>
    <mergeCell ref="C58:AT58"/>
    <mergeCell ref="AU58:AX58"/>
    <mergeCell ref="AY58:BG58"/>
    <mergeCell ref="C59:AT59"/>
    <mergeCell ref="AU59:AX59"/>
    <mergeCell ref="AY59:BG59"/>
  </mergeCells>
  <phoneticPr fontId="7" type="noConversion"/>
  <printOptions horizontalCentered="1"/>
  <pageMargins left="0.39370078740157483" right="0.39370078740157483" top="0.89" bottom="0.39370078740157483" header="0.31496062992125984" footer="0.11811023622047245"/>
  <pageSetup paperSize="9" orientation="portrait" r:id="rId1"/>
  <headerFooter alignWithMargins="0">
    <oddHeader>&amp;C&amp;"Arial Cyr,полужирный"ВП"Шахта "Первомайська"
ДП"Первомайськвугілля"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Баланс_НОВИЙ</vt:lpstr>
      <vt:lpstr>Фін. Рез. НОВИЙ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Troyan</dc:creator>
  <cp:lastModifiedBy>konoval</cp:lastModifiedBy>
  <cp:lastPrinted>2013-11-05T09:03:26Z</cp:lastPrinted>
  <dcterms:created xsi:type="dcterms:W3CDTF">2013-10-27T10:48:12Z</dcterms:created>
  <dcterms:modified xsi:type="dcterms:W3CDTF">2013-11-05T09:06:35Z</dcterms:modified>
</cp:coreProperties>
</file>